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wvj\Z_Systems\RedirectedFolders\Documents\"/>
    </mc:Choice>
  </mc:AlternateContent>
  <xr:revisionPtr revIDLastSave="0" documentId="8_{97898B0D-960C-4DC6-BC18-3E65D9B2FC92}" xr6:coauthVersionLast="47" xr6:coauthVersionMax="47" xr10:uidLastSave="{00000000-0000-0000-0000-000000000000}"/>
  <bookViews>
    <workbookView xWindow="-25965" yWindow="630" windowWidth="21600" windowHeight="11325" tabRatio="841" activeTab="1" xr2:uid="{00000000-000D-0000-FFFF-FFFF00000000}"/>
  </bookViews>
  <sheets>
    <sheet name="Directives" sheetId="21" r:id="rId1"/>
    <sheet name="Biens immobiliers" sheetId="7" r:id="rId2"/>
    <sheet name="Biens mobiliers-équipement" sheetId="19" r:id="rId3"/>
    <sheet name="Véhicules" sheetId="20" r:id="rId4"/>
    <sheet name="Informatique" sheetId="14" r:id="rId5"/>
  </sheets>
  <definedNames>
    <definedName name="_xlnm.Print_Area" localSheetId="1">'Biens immobiliers'!$A$1:$N$46</definedName>
    <definedName name="_xlnm.Print_Area" localSheetId="2">'Biens mobiliers-équipement'!$A$1:$N$58</definedName>
    <definedName name="_xlnm.Print_Area" localSheetId="4">Informatique!$A$1:$N$41</definedName>
    <definedName name="_xlnm.Print_Area" localSheetId="3">Véhicules!$A$1:$N$40</definedName>
    <definedName name="_xlnm.Print_Titles" localSheetId="1">'Biens immobiliers'!$10:$13</definedName>
    <definedName name="_xlnm.Print_Titles" localSheetId="2">'Biens mobiliers-équipement'!$12:$15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4" l="1"/>
  <c r="A1" i="14"/>
  <c r="A2" i="20"/>
  <c r="A1" i="20"/>
  <c r="A2" i="19"/>
  <c r="A1" i="19"/>
  <c r="E39" i="14" l="1"/>
  <c r="D39" i="14"/>
  <c r="E38" i="20"/>
  <c r="D38" i="20"/>
  <c r="E56" i="19"/>
  <c r="D56" i="19"/>
  <c r="E44" i="7"/>
  <c r="D44" i="7"/>
  <c r="C6" i="14"/>
  <c r="C6" i="20"/>
  <c r="C6" i="19"/>
  <c r="J39" i="14"/>
  <c r="I39" i="14"/>
  <c r="C39" i="14"/>
  <c r="J38" i="20"/>
  <c r="I38" i="20"/>
  <c r="C38" i="20"/>
  <c r="J56" i="19"/>
  <c r="I56" i="19"/>
  <c r="C56" i="19"/>
  <c r="J44" i="7"/>
  <c r="I44" i="7"/>
  <c r="C44" i="7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K37" i="14"/>
  <c r="J12" i="20"/>
  <c r="Q16" i="19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K43" i="7"/>
  <c r="S43" i="7" s="1"/>
  <c r="L43" i="7" s="1"/>
  <c r="M43" i="7" s="1"/>
  <c r="K42" i="7"/>
  <c r="S42" i="7" s="1"/>
  <c r="L42" i="7" s="1"/>
  <c r="M42" i="7" s="1"/>
  <c r="K41" i="7"/>
  <c r="S41" i="7" s="1"/>
  <c r="L41" i="7" s="1"/>
  <c r="M41" i="7" s="1"/>
  <c r="K40" i="7"/>
  <c r="S40" i="7" s="1"/>
  <c r="L40" i="7" s="1"/>
  <c r="M40" i="7" s="1"/>
  <c r="K39" i="7"/>
  <c r="S39" i="7" s="1"/>
  <c r="L39" i="7" s="1"/>
  <c r="M39" i="7" s="1"/>
  <c r="K38" i="7"/>
  <c r="K37" i="7"/>
  <c r="S37" i="7" s="1"/>
  <c r="L37" i="7" s="1"/>
  <c r="M37" i="7" s="1"/>
  <c r="K36" i="7"/>
  <c r="S36" i="7" s="1"/>
  <c r="L36" i="7" s="1"/>
  <c r="M36" i="7" s="1"/>
  <c r="K35" i="7"/>
  <c r="S35" i="7" s="1"/>
  <c r="L35" i="7" s="1"/>
  <c r="M35" i="7" s="1"/>
  <c r="K34" i="7"/>
  <c r="S34" i="7" s="1"/>
  <c r="L34" i="7" s="1"/>
  <c r="M34" i="7" s="1"/>
  <c r="K33" i="7"/>
  <c r="K32" i="7"/>
  <c r="S32" i="7" s="1"/>
  <c r="L32" i="7" s="1"/>
  <c r="M32" i="7" s="1"/>
  <c r="K31" i="7"/>
  <c r="S31" i="7" s="1"/>
  <c r="L31" i="7" s="1"/>
  <c r="M31" i="7" s="1"/>
  <c r="K30" i="7"/>
  <c r="S30" i="7" s="1"/>
  <c r="L30" i="7" s="1"/>
  <c r="M30" i="7" s="1"/>
  <c r="K29" i="7"/>
  <c r="S29" i="7" s="1"/>
  <c r="L29" i="7" s="1"/>
  <c r="M29" i="7" s="1"/>
  <c r="K28" i="7"/>
  <c r="S28" i="7" s="1"/>
  <c r="L28" i="7" s="1"/>
  <c r="M28" i="7" s="1"/>
  <c r="K27" i="7"/>
  <c r="S27" i="7" s="1"/>
  <c r="L27" i="7" s="1"/>
  <c r="M27" i="7" s="1"/>
  <c r="K26" i="7"/>
  <c r="K25" i="7"/>
  <c r="K24" i="7"/>
  <c r="S24" i="7" s="1"/>
  <c r="L24" i="7" s="1"/>
  <c r="M24" i="7" s="1"/>
  <c r="K23" i="7"/>
  <c r="S23" i="7" s="1"/>
  <c r="L23" i="7" s="1"/>
  <c r="M23" i="7" s="1"/>
  <c r="K22" i="7"/>
  <c r="S22" i="7" s="1"/>
  <c r="L22" i="7" s="1"/>
  <c r="M22" i="7" s="1"/>
  <c r="K21" i="7"/>
  <c r="K20" i="7"/>
  <c r="S20" i="7" s="1"/>
  <c r="L20" i="7" s="1"/>
  <c r="M20" i="7" s="1"/>
  <c r="K19" i="7"/>
  <c r="S19" i="7" s="1"/>
  <c r="L19" i="7" s="1"/>
  <c r="M19" i="7" s="1"/>
  <c r="K18" i="7"/>
  <c r="S18" i="7" s="1"/>
  <c r="L18" i="7" s="1"/>
  <c r="M18" i="7" s="1"/>
  <c r="K17" i="7"/>
  <c r="K16" i="7"/>
  <c r="S16" i="7" s="1"/>
  <c r="L16" i="7" s="1"/>
  <c r="M16" i="7" s="1"/>
  <c r="K15" i="7"/>
  <c r="S15" i="7" s="1"/>
  <c r="L15" i="7" s="1"/>
  <c r="M15" i="7" s="1"/>
  <c r="Q14" i="7"/>
  <c r="K14" i="7"/>
  <c r="R14" i="7" s="1"/>
  <c r="J12" i="14"/>
  <c r="I12" i="14"/>
  <c r="J11" i="7"/>
  <c r="I11" i="7"/>
  <c r="K12" i="14"/>
  <c r="F16" i="14"/>
  <c r="P16" i="14"/>
  <c r="N16" i="14"/>
  <c r="F38" i="14"/>
  <c r="P38" i="14" s="1"/>
  <c r="F37" i="14"/>
  <c r="P37" i="14" s="1"/>
  <c r="F36" i="14"/>
  <c r="N36" i="14" s="1"/>
  <c r="F35" i="14"/>
  <c r="P35" i="14" s="1"/>
  <c r="N35" i="14"/>
  <c r="F34" i="14"/>
  <c r="F33" i="14"/>
  <c r="P33" i="14" s="1"/>
  <c r="F32" i="14"/>
  <c r="N32" i="14" s="1"/>
  <c r="F31" i="14"/>
  <c r="F30" i="14"/>
  <c r="P30" i="14" s="1"/>
  <c r="F29" i="14"/>
  <c r="P29" i="14" s="1"/>
  <c r="F28" i="14"/>
  <c r="N28" i="14" s="1"/>
  <c r="F27" i="14"/>
  <c r="N27" i="14" s="1"/>
  <c r="F26" i="14"/>
  <c r="P26" i="14" s="1"/>
  <c r="F25" i="14"/>
  <c r="P25" i="14" s="1"/>
  <c r="F24" i="14"/>
  <c r="N24" i="14" s="1"/>
  <c r="F23" i="14"/>
  <c r="P23" i="14" s="1"/>
  <c r="F22" i="14"/>
  <c r="P22" i="14" s="1"/>
  <c r="N22" i="14"/>
  <c r="F21" i="14"/>
  <c r="P21" i="14" s="1"/>
  <c r="F20" i="14"/>
  <c r="F19" i="14"/>
  <c r="N19" i="14" s="1"/>
  <c r="F18" i="14"/>
  <c r="N18" i="14" s="1"/>
  <c r="F17" i="14"/>
  <c r="P17" i="14" s="1"/>
  <c r="F15" i="14"/>
  <c r="P15" i="14" s="1"/>
  <c r="N15" i="14"/>
  <c r="F16" i="20"/>
  <c r="P16" i="20" s="1"/>
  <c r="F37" i="20"/>
  <c r="P37" i="20" s="1"/>
  <c r="F36" i="20"/>
  <c r="P36" i="20" s="1"/>
  <c r="F35" i="20"/>
  <c r="N35" i="20" s="1"/>
  <c r="F34" i="20"/>
  <c r="P34" i="20" s="1"/>
  <c r="F33" i="20"/>
  <c r="P33" i="20" s="1"/>
  <c r="F32" i="20"/>
  <c r="P32" i="20" s="1"/>
  <c r="F31" i="20"/>
  <c r="F30" i="20"/>
  <c r="P30" i="20" s="1"/>
  <c r="F29" i="20"/>
  <c r="P29" i="20" s="1"/>
  <c r="F28" i="20"/>
  <c r="P28" i="20" s="1"/>
  <c r="F27" i="20"/>
  <c r="F26" i="20"/>
  <c r="P26" i="20" s="1"/>
  <c r="F25" i="20"/>
  <c r="P25" i="20" s="1"/>
  <c r="F24" i="20"/>
  <c r="P24" i="20" s="1"/>
  <c r="F23" i="20"/>
  <c r="N23" i="20" s="1"/>
  <c r="F22" i="20"/>
  <c r="P22" i="20" s="1"/>
  <c r="F21" i="20"/>
  <c r="P21" i="20" s="1"/>
  <c r="F20" i="20"/>
  <c r="P20" i="20" s="1"/>
  <c r="F19" i="20"/>
  <c r="N19" i="20" s="1"/>
  <c r="F18" i="20"/>
  <c r="P18" i="20" s="1"/>
  <c r="F17" i="20"/>
  <c r="N17" i="20" s="1"/>
  <c r="F15" i="20"/>
  <c r="P15" i="20" s="1"/>
  <c r="F17" i="19"/>
  <c r="P17" i="19" s="1"/>
  <c r="F17" i="7"/>
  <c r="N17" i="7" s="1"/>
  <c r="F15" i="7"/>
  <c r="P15" i="7" s="1"/>
  <c r="F55" i="19"/>
  <c r="N55" i="19" s="1"/>
  <c r="F54" i="19"/>
  <c r="N54" i="19" s="1"/>
  <c r="F53" i="19"/>
  <c r="P53" i="19" s="1"/>
  <c r="F52" i="19"/>
  <c r="F51" i="19"/>
  <c r="N51" i="19" s="1"/>
  <c r="F50" i="19"/>
  <c r="N50" i="19" s="1"/>
  <c r="F49" i="19"/>
  <c r="N49" i="19" s="1"/>
  <c r="F48" i="19"/>
  <c r="N48" i="19" s="1"/>
  <c r="F47" i="19"/>
  <c r="P47" i="19" s="1"/>
  <c r="F46" i="19"/>
  <c r="P46" i="19" s="1"/>
  <c r="F45" i="19"/>
  <c r="P45" i="19" s="1"/>
  <c r="F44" i="19"/>
  <c r="F43" i="19"/>
  <c r="N43" i="19" s="1"/>
  <c r="F42" i="19"/>
  <c r="N42" i="19" s="1"/>
  <c r="F41" i="19"/>
  <c r="P41" i="19" s="1"/>
  <c r="F40" i="19"/>
  <c r="N40" i="19" s="1"/>
  <c r="F39" i="19"/>
  <c r="P39" i="19" s="1"/>
  <c r="F38" i="19"/>
  <c r="N38" i="19" s="1"/>
  <c r="F37" i="19"/>
  <c r="F36" i="19"/>
  <c r="F35" i="19"/>
  <c r="N35" i="19" s="1"/>
  <c r="F34" i="19"/>
  <c r="N34" i="19" s="1"/>
  <c r="F33" i="19"/>
  <c r="P33" i="19" s="1"/>
  <c r="F32" i="19"/>
  <c r="N32" i="19" s="1"/>
  <c r="F31" i="19"/>
  <c r="F30" i="19"/>
  <c r="P30" i="19" s="1"/>
  <c r="F29" i="19"/>
  <c r="F28" i="19"/>
  <c r="N28" i="19" s="1"/>
  <c r="F27" i="19"/>
  <c r="P27" i="19" s="1"/>
  <c r="F26" i="19"/>
  <c r="F25" i="19"/>
  <c r="P25" i="19" s="1"/>
  <c r="F24" i="19"/>
  <c r="P24" i="19" s="1"/>
  <c r="F23" i="19"/>
  <c r="P23" i="19" s="1"/>
  <c r="F22" i="19"/>
  <c r="P22" i="19" s="1"/>
  <c r="F21" i="19"/>
  <c r="N21" i="19" s="1"/>
  <c r="F20" i="19"/>
  <c r="F19" i="19"/>
  <c r="N19" i="19" s="1"/>
  <c r="F18" i="19"/>
  <c r="P18" i="19" s="1"/>
  <c r="F16" i="19"/>
  <c r="F43" i="7"/>
  <c r="N43" i="7" s="1"/>
  <c r="F42" i="7"/>
  <c r="P42" i="7" s="1"/>
  <c r="F41" i="7"/>
  <c r="P41" i="7" s="1"/>
  <c r="F40" i="7"/>
  <c r="F39" i="7"/>
  <c r="P39" i="7" s="1"/>
  <c r="F38" i="7"/>
  <c r="P38" i="7" s="1"/>
  <c r="F37" i="7"/>
  <c r="N37" i="7" s="1"/>
  <c r="F36" i="7"/>
  <c r="N36" i="7"/>
  <c r="P36" i="7"/>
  <c r="F35" i="7"/>
  <c r="P35" i="7" s="1"/>
  <c r="F34" i="7"/>
  <c r="F33" i="7"/>
  <c r="P33" i="7" s="1"/>
  <c r="F32" i="7"/>
  <c r="F31" i="7"/>
  <c r="N31" i="7" s="1"/>
  <c r="P31" i="7"/>
  <c r="F30" i="7"/>
  <c r="N30" i="7" s="1"/>
  <c r="F29" i="7"/>
  <c r="P29" i="7" s="1"/>
  <c r="F28" i="7"/>
  <c r="F27" i="7"/>
  <c r="P27" i="7"/>
  <c r="N27" i="7"/>
  <c r="F26" i="7"/>
  <c r="F25" i="7"/>
  <c r="P25" i="7"/>
  <c r="F24" i="7"/>
  <c r="P24" i="7" s="1"/>
  <c r="F23" i="7"/>
  <c r="P23" i="7" s="1"/>
  <c r="N23" i="7"/>
  <c r="F22" i="7"/>
  <c r="P22" i="7" s="1"/>
  <c r="F21" i="7"/>
  <c r="N21" i="7" s="1"/>
  <c r="F20" i="7"/>
  <c r="P20" i="7" s="1"/>
  <c r="F19" i="7"/>
  <c r="N19" i="7" s="1"/>
  <c r="F18" i="7"/>
  <c r="P18" i="7" s="1"/>
  <c r="F16" i="7"/>
  <c r="R16" i="7" s="1"/>
  <c r="F14" i="7"/>
  <c r="K11" i="7"/>
  <c r="N15" i="20"/>
  <c r="N16" i="20"/>
  <c r="N21" i="14"/>
  <c r="N25" i="20"/>
  <c r="K51" i="19"/>
  <c r="S51" i="19" s="1"/>
  <c r="L51" i="19" s="1"/>
  <c r="M51" i="19" s="1"/>
  <c r="K53" i="19"/>
  <c r="S53" i="19"/>
  <c r="L53" i="19" s="1"/>
  <c r="M53" i="19" s="1"/>
  <c r="R20" i="7"/>
  <c r="R36" i="7"/>
  <c r="K16" i="20"/>
  <c r="R16" i="20" s="1"/>
  <c r="K18" i="20"/>
  <c r="K20" i="20"/>
  <c r="K22" i="20"/>
  <c r="K24" i="20"/>
  <c r="R24" i="20" s="1"/>
  <c r="K25" i="20"/>
  <c r="K27" i="20"/>
  <c r="K29" i="20"/>
  <c r="S29" i="20" s="1"/>
  <c r="L29" i="20" s="1"/>
  <c r="M29" i="20" s="1"/>
  <c r="K31" i="20"/>
  <c r="S31" i="20" s="1"/>
  <c r="L31" i="20" s="1"/>
  <c r="M31" i="20" s="1"/>
  <c r="K33" i="20"/>
  <c r="S33" i="20" s="1"/>
  <c r="L33" i="20" s="1"/>
  <c r="M33" i="20" s="1"/>
  <c r="K35" i="20"/>
  <c r="S35" i="20" s="1"/>
  <c r="L35" i="20" s="1"/>
  <c r="M35" i="20" s="1"/>
  <c r="K37" i="20"/>
  <c r="K15" i="14"/>
  <c r="S15" i="14" s="1"/>
  <c r="L15" i="14" s="1"/>
  <c r="M15" i="14" s="1"/>
  <c r="M39" i="14" s="1"/>
  <c r="K17" i="14"/>
  <c r="R17" i="14" s="1"/>
  <c r="K19" i="14"/>
  <c r="K22" i="14"/>
  <c r="S22" i="14" s="1"/>
  <c r="L22" i="14" s="1"/>
  <c r="M22" i="14" s="1"/>
  <c r="K24" i="14"/>
  <c r="R24" i="14" s="1"/>
  <c r="K26" i="14"/>
  <c r="S26" i="14" s="1"/>
  <c r="L26" i="14" s="1"/>
  <c r="M26" i="14" s="1"/>
  <c r="K28" i="14"/>
  <c r="R28" i="14"/>
  <c r="K30" i="14"/>
  <c r="S30" i="14" s="1"/>
  <c r="L30" i="14" s="1"/>
  <c r="M30" i="14" s="1"/>
  <c r="K32" i="14"/>
  <c r="R32" i="14" s="1"/>
  <c r="S32" i="14"/>
  <c r="L32" i="14" s="1"/>
  <c r="M32" i="14" s="1"/>
  <c r="K34" i="14"/>
  <c r="S34" i="14" s="1"/>
  <c r="L34" i="14" s="1"/>
  <c r="M34" i="14" s="1"/>
  <c r="K36" i="14"/>
  <c r="K38" i="14"/>
  <c r="K15" i="20"/>
  <c r="S15" i="20"/>
  <c r="L15" i="20" s="1"/>
  <c r="M15" i="20" s="1"/>
  <c r="M38" i="20" s="1"/>
  <c r="K17" i="20"/>
  <c r="K19" i="20"/>
  <c r="S19" i="20" s="1"/>
  <c r="L19" i="20" s="1"/>
  <c r="M19" i="20" s="1"/>
  <c r="K21" i="20"/>
  <c r="S21" i="20" s="1"/>
  <c r="L21" i="20" s="1"/>
  <c r="M21" i="20" s="1"/>
  <c r="K23" i="20"/>
  <c r="R23" i="20" s="1"/>
  <c r="K26" i="20"/>
  <c r="S26" i="20" s="1"/>
  <c r="L26" i="20" s="1"/>
  <c r="M26" i="20" s="1"/>
  <c r="K28" i="20"/>
  <c r="S28" i="20" s="1"/>
  <c r="L28" i="20" s="1"/>
  <c r="M28" i="20" s="1"/>
  <c r="K30" i="20"/>
  <c r="S30" i="20" s="1"/>
  <c r="L30" i="20" s="1"/>
  <c r="M30" i="20" s="1"/>
  <c r="K32" i="20"/>
  <c r="S32" i="20" s="1"/>
  <c r="L32" i="20" s="1"/>
  <c r="M32" i="20" s="1"/>
  <c r="K34" i="20"/>
  <c r="S34" i="20" s="1"/>
  <c r="L34" i="20" s="1"/>
  <c r="M34" i="20" s="1"/>
  <c r="K16" i="14"/>
  <c r="K18" i="14"/>
  <c r="K20" i="14"/>
  <c r="S20" i="14" s="1"/>
  <c r="L20" i="14" s="1"/>
  <c r="M20" i="14" s="1"/>
  <c r="K21" i="14"/>
  <c r="K23" i="14"/>
  <c r="K25" i="14"/>
  <c r="S25" i="14" s="1"/>
  <c r="L25" i="14" s="1"/>
  <c r="M25" i="14" s="1"/>
  <c r="K27" i="14"/>
  <c r="S27" i="14" s="1"/>
  <c r="L27" i="14" s="1"/>
  <c r="M27" i="14" s="1"/>
  <c r="K29" i="14"/>
  <c r="R29" i="14" s="1"/>
  <c r="K31" i="14"/>
  <c r="S31" i="14"/>
  <c r="L31" i="14" s="1"/>
  <c r="M31" i="14" s="1"/>
  <c r="K33" i="14"/>
  <c r="S33" i="14" s="1"/>
  <c r="L33" i="14" s="1"/>
  <c r="M33" i="14" s="1"/>
  <c r="K35" i="14"/>
  <c r="S35" i="14" s="1"/>
  <c r="L35" i="14" s="1"/>
  <c r="M35" i="14" s="1"/>
  <c r="S24" i="14"/>
  <c r="L24" i="14" s="1"/>
  <c r="M24" i="14" s="1"/>
  <c r="K12" i="20"/>
  <c r="I12" i="20"/>
  <c r="P16" i="19"/>
  <c r="N25" i="19"/>
  <c r="N33" i="19"/>
  <c r="P31" i="20"/>
  <c r="N31" i="20"/>
  <c r="N18" i="7"/>
  <c r="R32" i="7"/>
  <c r="P28" i="7"/>
  <c r="P34" i="7"/>
  <c r="N34" i="7"/>
  <c r="N16" i="19"/>
  <c r="N25" i="7"/>
  <c r="R40" i="7"/>
  <c r="N18" i="19"/>
  <c r="P34" i="19"/>
  <c r="P42" i="19"/>
  <c r="P50" i="19"/>
  <c r="N21" i="20"/>
  <c r="R35" i="14"/>
  <c r="P21" i="19"/>
  <c r="P29" i="19"/>
  <c r="N29" i="19"/>
  <c r="P37" i="19"/>
  <c r="P23" i="20"/>
  <c r="N30" i="19"/>
  <c r="P14" i="7"/>
  <c r="N14" i="7"/>
  <c r="P26" i="7"/>
  <c r="N26" i="7"/>
  <c r="N23" i="19"/>
  <c r="P31" i="19"/>
  <c r="N31" i="19"/>
  <c r="N39" i="19"/>
  <c r="P43" i="19"/>
  <c r="P51" i="19"/>
  <c r="P55" i="19"/>
  <c r="P27" i="20"/>
  <c r="N27" i="20"/>
  <c r="N24" i="19"/>
  <c r="P32" i="19"/>
  <c r="P36" i="19"/>
  <c r="N36" i="19"/>
  <c r="P40" i="19"/>
  <c r="P44" i="19"/>
  <c r="N44" i="19"/>
  <c r="P48" i="19"/>
  <c r="P52" i="19"/>
  <c r="N52" i="19"/>
  <c r="N33" i="20"/>
  <c r="K54" i="19"/>
  <c r="R54" i="19" s="1"/>
  <c r="K50" i="19"/>
  <c r="K44" i="19"/>
  <c r="K42" i="19"/>
  <c r="K40" i="19"/>
  <c r="S40" i="19" s="1"/>
  <c r="L40" i="19" s="1"/>
  <c r="M40" i="19" s="1"/>
  <c r="K36" i="19"/>
  <c r="R36" i="19" s="1"/>
  <c r="K34" i="19"/>
  <c r="K32" i="19"/>
  <c r="R32" i="19"/>
  <c r="J13" i="19"/>
  <c r="K55" i="19"/>
  <c r="S55" i="19" s="1"/>
  <c r="L55" i="19" s="1"/>
  <c r="M55" i="19" s="1"/>
  <c r="K52" i="19"/>
  <c r="R52" i="19" s="1"/>
  <c r="K45" i="19"/>
  <c r="K43" i="19"/>
  <c r="K41" i="19"/>
  <c r="S41" i="19" s="1"/>
  <c r="L41" i="19" s="1"/>
  <c r="M41" i="19" s="1"/>
  <c r="K37" i="19"/>
  <c r="S37" i="19" s="1"/>
  <c r="L37" i="19" s="1"/>
  <c r="M37" i="19" s="1"/>
  <c r="K35" i="19"/>
  <c r="R35" i="19" s="1"/>
  <c r="K33" i="19"/>
  <c r="R33" i="19" s="1"/>
  <c r="K29" i="19"/>
  <c r="K28" i="19"/>
  <c r="R28" i="19" s="1"/>
  <c r="S28" i="19"/>
  <c r="L28" i="19" s="1"/>
  <c r="M28" i="19" s="1"/>
  <c r="K27" i="19"/>
  <c r="K25" i="19"/>
  <c r="K24" i="19"/>
  <c r="S24" i="19" s="1"/>
  <c r="L24" i="19" s="1"/>
  <c r="M24" i="19" s="1"/>
  <c r="K23" i="19"/>
  <c r="K21" i="19"/>
  <c r="R21" i="19" s="1"/>
  <c r="K20" i="19"/>
  <c r="S20" i="19" s="1"/>
  <c r="L20" i="19" s="1"/>
  <c r="M20" i="19" s="1"/>
  <c r="K19" i="19"/>
  <c r="S19" i="19" s="1"/>
  <c r="L19" i="19" s="1"/>
  <c r="M19" i="19" s="1"/>
  <c r="K17" i="19"/>
  <c r="R17" i="19" s="1"/>
  <c r="K16" i="19"/>
  <c r="K47" i="19"/>
  <c r="P28" i="19"/>
  <c r="R41" i="7"/>
  <c r="S50" i="19"/>
  <c r="L50" i="19" s="1"/>
  <c r="M50" i="19" s="1"/>
  <c r="S25" i="19"/>
  <c r="L25" i="19" s="1"/>
  <c r="M25" i="19" s="1"/>
  <c r="S52" i="19"/>
  <c r="L52" i="19"/>
  <c r="M52" i="19" s="1"/>
  <c r="S29" i="19"/>
  <c r="L29" i="19" s="1"/>
  <c r="M29" i="19" s="1"/>
  <c r="R29" i="19"/>
  <c r="S28" i="14"/>
  <c r="L28" i="14"/>
  <c r="M28" i="14" s="1"/>
  <c r="S16" i="14"/>
  <c r="L16" i="14"/>
  <c r="M16" i="14"/>
  <c r="R30" i="14"/>
  <c r="R23" i="7"/>
  <c r="S18" i="14"/>
  <c r="L18" i="14" s="1"/>
  <c r="M18" i="14" s="1"/>
  <c r="R39" i="7"/>
  <c r="R31" i="7"/>
  <c r="R34" i="20"/>
  <c r="R27" i="7"/>
  <c r="S34" i="19"/>
  <c r="L34" i="19" s="1"/>
  <c r="M34" i="19" s="1"/>
  <c r="L39" i="14"/>
  <c r="S21" i="19"/>
  <c r="L21" i="19" s="1"/>
  <c r="M21" i="19" s="1"/>
  <c r="S42" i="19"/>
  <c r="L42" i="19" s="1"/>
  <c r="M42" i="19" s="1"/>
  <c r="S32" i="19"/>
  <c r="L32" i="19"/>
  <c r="M32" i="19" s="1"/>
  <c r="R22" i="14"/>
  <c r="R51" i="19"/>
  <c r="S37" i="14"/>
  <c r="L37" i="14" s="1"/>
  <c r="M37" i="14" s="1"/>
  <c r="S22" i="20"/>
  <c r="L22" i="20" s="1"/>
  <c r="M22" i="20" s="1"/>
  <c r="I13" i="19"/>
  <c r="K46" i="19"/>
  <c r="S46" i="19" s="1"/>
  <c r="L46" i="19" s="1"/>
  <c r="M46" i="19" s="1"/>
  <c r="K38" i="19"/>
  <c r="R38" i="19" s="1"/>
  <c r="K30" i="19"/>
  <c r="S30" i="19" s="1"/>
  <c r="L30" i="19" s="1"/>
  <c r="M30" i="19" s="1"/>
  <c r="K48" i="19"/>
  <c r="K39" i="19"/>
  <c r="R39" i="19" s="1"/>
  <c r="K31" i="19"/>
  <c r="K26" i="19"/>
  <c r="S26" i="19" s="1"/>
  <c r="L26" i="19" s="1"/>
  <c r="M26" i="19" s="1"/>
  <c r="K22" i="19"/>
  <c r="S22" i="19" s="1"/>
  <c r="L22" i="19" s="1"/>
  <c r="M22" i="19" s="1"/>
  <c r="K18" i="19"/>
  <c r="S18" i="19" s="1"/>
  <c r="L18" i="19" s="1"/>
  <c r="M18" i="19" s="1"/>
  <c r="K49" i="19"/>
  <c r="R49" i="19" s="1"/>
  <c r="K13" i="19"/>
  <c r="S19" i="14"/>
  <c r="L19" i="14" s="1"/>
  <c r="M19" i="14" s="1"/>
  <c r="K36" i="20"/>
  <c r="R48" i="19"/>
  <c r="S48" i="19"/>
  <c r="L48" i="19" s="1"/>
  <c r="M48" i="19" s="1"/>
  <c r="R30" i="19"/>
  <c r="R28" i="20" l="1"/>
  <c r="R31" i="20"/>
  <c r="N46" i="19"/>
  <c r="R22" i="20"/>
  <c r="S14" i="7"/>
  <c r="L14" i="7" s="1"/>
  <c r="M14" i="7" s="1"/>
  <c r="M44" i="7" s="1"/>
  <c r="F39" i="14"/>
  <c r="R15" i="14"/>
  <c r="S24" i="20"/>
  <c r="L24" i="20" s="1"/>
  <c r="M24" i="20" s="1"/>
  <c r="R15" i="7"/>
  <c r="R21" i="20"/>
  <c r="R47" i="19"/>
  <c r="R34" i="19"/>
  <c r="P19" i="20"/>
  <c r="N47" i="19"/>
  <c r="N27" i="19"/>
  <c r="P19" i="19"/>
  <c r="S16" i="20"/>
  <c r="L16" i="20" s="1"/>
  <c r="M16" i="20" s="1"/>
  <c r="N29" i="20"/>
  <c r="P54" i="19"/>
  <c r="P38" i="19"/>
  <c r="P30" i="7"/>
  <c r="R35" i="20"/>
  <c r="R34" i="14"/>
  <c r="R19" i="14"/>
  <c r="R34" i="7"/>
  <c r="N15" i="7"/>
  <c r="N18" i="20"/>
  <c r="N20" i="20"/>
  <c r="N22" i="20"/>
  <c r="N24" i="20"/>
  <c r="N34" i="20"/>
  <c r="N17" i="14"/>
  <c r="N23" i="14"/>
  <c r="N38" i="14"/>
  <c r="R50" i="19"/>
  <c r="R42" i="19"/>
  <c r="R15" i="20"/>
  <c r="R18" i="14"/>
  <c r="R46" i="19"/>
  <c r="S39" i="19"/>
  <c r="L39" i="19" s="1"/>
  <c r="M39" i="19" s="1"/>
  <c r="R22" i="19"/>
  <c r="R25" i="14"/>
  <c r="R43" i="7"/>
  <c r="R19" i="19"/>
  <c r="R55" i="19"/>
  <c r="R27" i="19"/>
  <c r="R43" i="19"/>
  <c r="P17" i="20"/>
  <c r="P35" i="20"/>
  <c r="P35" i="19"/>
  <c r="R42" i="7"/>
  <c r="R29" i="7"/>
  <c r="N38" i="7"/>
  <c r="F56" i="19"/>
  <c r="R26" i="14"/>
  <c r="R36" i="14"/>
  <c r="R25" i="20"/>
  <c r="R22" i="7"/>
  <c r="R26" i="19"/>
  <c r="N26" i="14"/>
  <c r="R31" i="19"/>
  <c r="S31" i="19"/>
  <c r="L31" i="19" s="1"/>
  <c r="M31" i="19" s="1"/>
  <c r="R23" i="19"/>
  <c r="S23" i="19"/>
  <c r="L23" i="19" s="1"/>
  <c r="M23" i="19" s="1"/>
  <c r="R44" i="19"/>
  <c r="S44" i="19"/>
  <c r="L44" i="19" s="1"/>
  <c r="M44" i="19" s="1"/>
  <c r="P32" i="7"/>
  <c r="N32" i="7"/>
  <c r="S21" i="7"/>
  <c r="L21" i="7" s="1"/>
  <c r="M21" i="7" s="1"/>
  <c r="R21" i="7"/>
  <c r="S25" i="7"/>
  <c r="L25" i="7" s="1"/>
  <c r="M25" i="7" s="1"/>
  <c r="R25" i="7"/>
  <c r="S33" i="7"/>
  <c r="L33" i="7" s="1"/>
  <c r="M33" i="7" s="1"/>
  <c r="R33" i="7"/>
  <c r="R36" i="20"/>
  <c r="S36" i="20"/>
  <c r="L36" i="20" s="1"/>
  <c r="M36" i="20" s="1"/>
  <c r="S25" i="20"/>
  <c r="L25" i="20" s="1"/>
  <c r="M25" i="20" s="1"/>
  <c r="P37" i="7"/>
  <c r="N26" i="19"/>
  <c r="R26" i="20"/>
  <c r="S27" i="19"/>
  <c r="L27" i="19" s="1"/>
  <c r="M27" i="19" s="1"/>
  <c r="R33" i="20"/>
  <c r="R24" i="19"/>
  <c r="N53" i="19"/>
  <c r="P26" i="19"/>
  <c r="P49" i="19"/>
  <c r="R20" i="14"/>
  <c r="S38" i="14"/>
  <c r="L38" i="14" s="1"/>
  <c r="M38" i="14" s="1"/>
  <c r="R38" i="14"/>
  <c r="S37" i="20"/>
  <c r="L37" i="20" s="1"/>
  <c r="M37" i="20" s="1"/>
  <c r="R37" i="20"/>
  <c r="R53" i="19"/>
  <c r="P20" i="19"/>
  <c r="N20" i="19"/>
  <c r="R18" i="20"/>
  <c r="S18" i="20"/>
  <c r="L18" i="20" s="1"/>
  <c r="M18" i="20" s="1"/>
  <c r="N16" i="7"/>
  <c r="F44" i="7"/>
  <c r="N44" i="7" s="1"/>
  <c r="N24" i="7"/>
  <c r="R24" i="7"/>
  <c r="N37" i="19"/>
  <c r="R37" i="19"/>
  <c r="P20" i="14"/>
  <c r="N20" i="14"/>
  <c r="P34" i="14"/>
  <c r="N34" i="14"/>
  <c r="S17" i="7"/>
  <c r="L17" i="7" s="1"/>
  <c r="M17" i="7" s="1"/>
  <c r="R17" i="7"/>
  <c r="R30" i="20"/>
  <c r="S43" i="19"/>
  <c r="L43" i="19" s="1"/>
  <c r="M43" i="19" s="1"/>
  <c r="R45" i="19"/>
  <c r="S45" i="19"/>
  <c r="L45" i="19" s="1"/>
  <c r="M45" i="19" s="1"/>
  <c r="N37" i="20"/>
  <c r="N29" i="7"/>
  <c r="N45" i="19"/>
  <c r="P21" i="7"/>
  <c r="F38" i="20"/>
  <c r="P31" i="14"/>
  <c r="R31" i="14"/>
  <c r="N31" i="14"/>
  <c r="S26" i="7"/>
  <c r="L26" i="7" s="1"/>
  <c r="M26" i="7" s="1"/>
  <c r="R26" i="7"/>
  <c r="S38" i="7"/>
  <c r="L38" i="7" s="1"/>
  <c r="M38" i="7" s="1"/>
  <c r="R38" i="7"/>
  <c r="S17" i="14"/>
  <c r="L17" i="14" s="1"/>
  <c r="M17" i="14" s="1"/>
  <c r="S36" i="19"/>
  <c r="L36" i="19" s="1"/>
  <c r="M36" i="19" s="1"/>
  <c r="R41" i="19"/>
  <c r="L38" i="20"/>
  <c r="R18" i="19"/>
  <c r="S38" i="19"/>
  <c r="L38" i="19" s="1"/>
  <c r="M38" i="19" s="1"/>
  <c r="S23" i="20"/>
  <c r="L23" i="20" s="1"/>
  <c r="M23" i="20" s="1"/>
  <c r="S36" i="14"/>
  <c r="L36" i="14" s="1"/>
  <c r="M36" i="14" s="1"/>
  <c r="S35" i="19"/>
  <c r="L35" i="19" s="1"/>
  <c r="M35" i="19" s="1"/>
  <c r="R37" i="14"/>
  <c r="S33" i="19"/>
  <c r="L33" i="19" s="1"/>
  <c r="M33" i="19" s="1"/>
  <c r="R27" i="14"/>
  <c r="R37" i="7"/>
  <c r="S17" i="19"/>
  <c r="L17" i="19" s="1"/>
  <c r="M17" i="19" s="1"/>
  <c r="S54" i="19"/>
  <c r="L54" i="19" s="1"/>
  <c r="M54" i="19" s="1"/>
  <c r="R16" i="19"/>
  <c r="S16" i="19"/>
  <c r="L16" i="19" s="1"/>
  <c r="M16" i="19" s="1"/>
  <c r="M56" i="19" s="1"/>
  <c r="N33" i="7"/>
  <c r="N22" i="19"/>
  <c r="N42" i="7"/>
  <c r="R30" i="7"/>
  <c r="P16" i="7"/>
  <c r="N41" i="19"/>
  <c r="L44" i="7"/>
  <c r="R29" i="20"/>
  <c r="R33" i="14"/>
  <c r="R21" i="14"/>
  <c r="S21" i="14"/>
  <c r="L21" i="14" s="1"/>
  <c r="M21" i="14" s="1"/>
  <c r="R17" i="20"/>
  <c r="S17" i="20"/>
  <c r="L17" i="20" s="1"/>
  <c r="M17" i="20" s="1"/>
  <c r="R27" i="20"/>
  <c r="S27" i="20"/>
  <c r="L27" i="20" s="1"/>
  <c r="M27" i="20" s="1"/>
  <c r="S20" i="20"/>
  <c r="L20" i="20" s="1"/>
  <c r="M20" i="20" s="1"/>
  <c r="R20" i="20"/>
  <c r="R35" i="7"/>
  <c r="R18" i="7"/>
  <c r="N28" i="7"/>
  <c r="R28" i="7"/>
  <c r="N35" i="7"/>
  <c r="N40" i="7"/>
  <c r="P40" i="7"/>
  <c r="N26" i="20"/>
  <c r="P27" i="14"/>
  <c r="N30" i="14"/>
  <c r="R25" i="19"/>
  <c r="R40" i="19"/>
  <c r="R23" i="14"/>
  <c r="R16" i="14"/>
  <c r="L56" i="19"/>
  <c r="S49" i="19"/>
  <c r="L49" i="19" s="1"/>
  <c r="M49" i="19" s="1"/>
  <c r="S47" i="19"/>
  <c r="L47" i="19" s="1"/>
  <c r="M47" i="19" s="1"/>
  <c r="R20" i="19"/>
  <c r="R19" i="20"/>
  <c r="S23" i="14"/>
  <c r="L23" i="14" s="1"/>
  <c r="M23" i="14" s="1"/>
  <c r="R19" i="7"/>
  <c r="P19" i="7"/>
  <c r="N41" i="7"/>
  <c r="P43" i="7"/>
  <c r="P17" i="7"/>
  <c r="N28" i="20"/>
  <c r="N36" i="20"/>
  <c r="P18" i="14"/>
  <c r="P24" i="14"/>
  <c r="P28" i="14"/>
  <c r="P32" i="14"/>
  <c r="P36" i="14"/>
  <c r="P19" i="14"/>
  <c r="S29" i="14"/>
  <c r="L29" i="14" s="1"/>
  <c r="M29" i="14" s="1"/>
  <c r="R32" i="20"/>
  <c r="N20" i="7"/>
  <c r="N22" i="7"/>
  <c r="N39" i="7"/>
  <c r="N17" i="19"/>
  <c r="N32" i="20"/>
  <c r="N25" i="14"/>
  <c r="N29" i="14"/>
  <c r="N33" i="14"/>
  <c r="N37" i="14"/>
  <c r="N30" i="20"/>
  <c r="N39" i="14" l="1"/>
  <c r="N56" i="19"/>
  <c r="N3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Heimann-Köchli Irène</author>
  </authors>
  <commentList>
    <comment ref="J10" authorId="0" shapeId="0" xr:uid="{00000000-0006-0000-0100-000001000000}">
      <text>
        <r>
          <rPr>
            <sz val="9"/>
            <color indexed="81"/>
            <rFont val="Tahoma"/>
            <family val="2"/>
          </rPr>
          <t>Cette valeur doit coïncider avec celle du bilan.</t>
        </r>
      </text>
    </comment>
    <comment ref="L10" authorId="0" shapeId="0" xr:uid="{00000000-0006-0000-0100-000002000000}">
      <text>
        <r>
          <rPr>
            <sz val="9"/>
            <color indexed="81"/>
            <rFont val="Tahoma"/>
            <family val="2"/>
          </rPr>
          <t>Valeur comptable ou valeur d'acquisition divisée par la durée résiduelle. Ce montant doit être conservé pendant toute la durée résiduelle.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Heimann-Köchli Irène</author>
  </authors>
  <commentList>
    <comment ref="J12" authorId="0" shapeId="0" xr:uid="{00000000-0006-0000-0200-000001000000}">
      <text>
        <r>
          <rPr>
            <sz val="9"/>
            <color indexed="81"/>
            <rFont val="Tahoma"/>
            <family val="2"/>
          </rPr>
          <t>Cette valeur doit coïncider avec celle du bilan.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 shapeId="0" xr:uid="{00000000-0006-0000-0200-000002000000}">
      <text>
        <r>
          <rPr>
            <sz val="9"/>
            <color indexed="81"/>
            <rFont val="Tahoma"/>
            <family val="2"/>
          </rPr>
          <t>Valeur comptable ou valeur d'acquisition divisée par la durée résiduelle. Ce montant doit être conservé pendant toute la durée résiduelle.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Heimann-Köchli Irène</author>
  </authors>
  <commentList>
    <comment ref="J11" authorId="0" shapeId="0" xr:uid="{00000000-0006-0000-0300-000001000000}">
      <text>
        <r>
          <rPr>
            <sz val="9"/>
            <color indexed="81"/>
            <rFont val="Tahoma"/>
            <family val="2"/>
          </rPr>
          <t>Cette valeur doit coïncider avec celle du bilan.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300-000002000000}">
      <text>
        <r>
          <rPr>
            <sz val="9"/>
            <color indexed="81"/>
            <rFont val="Tahoma"/>
            <family val="2"/>
          </rPr>
          <t>Valeur comptable ou valeur d'acquisition divisée par la durée résiduelle. Ce montant doit être conservé pendant toute la durée résiduelle.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Heimann-Köchli Irène</author>
  </authors>
  <commentList>
    <comment ref="J11" authorId="0" shapeId="0" xr:uid="{00000000-0006-0000-0400-000001000000}">
      <text>
        <r>
          <rPr>
            <sz val="9"/>
            <color indexed="81"/>
            <rFont val="Tahoma"/>
            <family val="2"/>
          </rPr>
          <t>Cette valeur doit coïncider avec celle du bilan.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 xr:uid="{00000000-0006-0000-0400-000002000000}">
      <text>
        <r>
          <rPr>
            <sz val="9"/>
            <color indexed="81"/>
            <rFont val="Tahoma"/>
            <family val="2"/>
          </rPr>
          <t>Valeur comptable ou valeur d'acquisition divisée par la durée résiduelle. Ce montant doit être conservé pendant toute la durée résiduelle.</t>
        </r>
      </text>
    </comment>
  </commentList>
</comments>
</file>

<file path=xl/sharedStrings.xml><?xml version="1.0" encoding="utf-8"?>
<sst xmlns="http://schemas.openxmlformats.org/spreadsheetml/2006/main" count="169" uniqueCount="70">
  <si>
    <t>CHF</t>
  </si>
  <si>
    <t>Institution:</t>
  </si>
  <si>
    <t>spalte f</t>
  </si>
  <si>
    <t>spalte i</t>
  </si>
  <si>
    <t>F16/J16</t>
  </si>
  <si>
    <t>I16/J16</t>
  </si>
  <si>
    <t>Direction de la santé</t>
  </si>
  <si>
    <t>-</t>
  </si>
  <si>
    <t>Tableau des immobilisations / Tableau d'amortissements</t>
  </si>
  <si>
    <t>Biens immobiliers</t>
  </si>
  <si>
    <t>Durée d'amortissement minimale: 25 ans</t>
  </si>
  <si>
    <t>Désignation</t>
  </si>
  <si>
    <t>Prix d'achat</t>
  </si>
  <si>
    <t>Dés-investissement</t>
  </si>
  <si>
    <t>Montant des acquisitions, déduction faite des subventions féd. Et cant. Et des dons à affectation liée</t>
  </si>
  <si>
    <t>Année d'acquisition</t>
  </si>
  <si>
    <t>Valeur comptable</t>
  </si>
  <si>
    <t>Amortissement linéaire pendant la durée de vie résiduelle</t>
  </si>
  <si>
    <t>Total de tous les amortissements (correction de valeur)</t>
  </si>
  <si>
    <t>Durée rési-duelle</t>
  </si>
  <si>
    <t>Amortis-sement au 31.12.</t>
  </si>
  <si>
    <t>Biens mobiliers/équipements</t>
  </si>
  <si>
    <t>Compte 1105</t>
  </si>
  <si>
    <t>Compte 4450</t>
  </si>
  <si>
    <t>Compte 1109</t>
  </si>
  <si>
    <t>Compte 1110</t>
  </si>
  <si>
    <t>Compte 4460</t>
  </si>
  <si>
    <t>Compte 1119</t>
  </si>
  <si>
    <t>Compte 1120</t>
  </si>
  <si>
    <t>Compte 4470</t>
  </si>
  <si>
    <t>Compte 1129</t>
  </si>
  <si>
    <t>Compte 1130</t>
  </si>
  <si>
    <t>Compte 4480</t>
  </si>
  <si>
    <t>Compte 1139</t>
  </si>
  <si>
    <t>Véhicules</t>
  </si>
  <si>
    <t>Informatique</t>
  </si>
  <si>
    <t>Durée d'amortissement minimale: 3 ans</t>
  </si>
  <si>
    <t>Durée d'amortissement minimale: 5 ans</t>
  </si>
  <si>
    <t>Si vous ne connaissez pas encore le montant exact des subventions du canton (et, éventuellement, de</t>
  </si>
  <si>
    <t>définitive.</t>
  </si>
  <si>
    <t>Si vous tenez déja un tableau des immobilisations, vous pouvez nous remettre votre document à condition</t>
  </si>
  <si>
    <t>tableaux vides de ce dernier.</t>
  </si>
  <si>
    <r>
      <t xml:space="preserve">qu'il contienne toutes les données figurant dans notre modèle. Pour vous en assurer, </t>
    </r>
    <r>
      <rPr>
        <b/>
        <sz val="11"/>
        <rFont val="Arial"/>
        <family val="2"/>
      </rPr>
      <t>comparez</t>
    </r>
    <r>
      <rPr>
        <sz val="11"/>
        <rFont val="Arial"/>
        <family val="2"/>
      </rPr>
      <t xml:space="preserve"> avec les</t>
    </r>
  </si>
  <si>
    <t>Comme vous le verrez, nous avons inséré des commentaires dans certaines des cellules que vous devez</t>
  </si>
  <si>
    <t>Subventions fédérales et cantonales/ Dons</t>
  </si>
  <si>
    <t>Durée d'amortis-sement fixée (en années)</t>
  </si>
  <si>
    <t>Valeur des immobilisations selon tableau</t>
  </si>
  <si>
    <t>Exercice 2010</t>
  </si>
  <si>
    <t>Voici comment passer du tableau 2010 au tableau 2011:</t>
  </si>
  <si>
    <t>Exercice 2011</t>
  </si>
  <si>
    <t>6 = année en cours</t>
  </si>
  <si>
    <t>8 = montant 3 - montant 4 de l'année précédente (ici 2010)</t>
  </si>
  <si>
    <t>Exercice:</t>
  </si>
  <si>
    <t>Tableau des immobilisations</t>
  </si>
  <si>
    <t>7 = montant 5 de l'année précédente (ici 2010)</t>
  </si>
  <si>
    <t>remplir.</t>
  </si>
  <si>
    <t>Généralités</t>
  </si>
  <si>
    <t>Directives pour les homes, les centres de jour et les ateliers</t>
  </si>
  <si>
    <t>la Confédération), vous devez inscrire la somme estimative, puis la corriger après avoir reçu la décision</t>
  </si>
  <si>
    <t>Il n'est pas nécessaire de remplir chaque année un nouveau tableau des immobilisations.</t>
  </si>
  <si>
    <t>Il suffit d'actualiser les champs marqués dans l'exemple ci-après dans le tableau de l'année précédente.</t>
  </si>
  <si>
    <t>N.B. Les comptes 1105, 1109 et 4450 doivent concorder avec ceux du bilan!</t>
  </si>
  <si>
    <t>N.B. Les comptes 1110, 1119 et 4460 doivent concorder avec ceux du bilan!</t>
  </si>
  <si>
    <t>N.B. Les comptes 1120, 1129 et 4470 doivent concorder avec ceux du bilan!</t>
  </si>
  <si>
    <t>N.B. Les comptes 1130, 1139 et 4480 doivent concorder avec ceux du bilan!</t>
  </si>
  <si>
    <t>des affaires sociales et de l'intégration</t>
  </si>
  <si>
    <t>Office des personnes âgées</t>
  </si>
  <si>
    <t>et des personnes handicapées</t>
  </si>
  <si>
    <t>Office des personnes âgées et des personnes handicapées</t>
  </si>
  <si>
    <t>Direction de la santé, des affaires sociales et de l'Intégration du canton de Berne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</si>
</sst>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3" fontId="0" fillId="0" borderId="0" xfId="0" applyNumberFormat="1"/>
    <xf numFmtId="0" fontId="1" fillId="0" borderId="0" xfId="0" applyFont="1" applyFill="1" applyAlignment="1">
      <alignment horizontal="left"/>
    </xf>
    <xf numFmtId="0" fontId="0" fillId="2" borderId="10" xfId="0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0" xfId="0" applyFill="1"/>
    <xf numFmtId="3" fontId="0" fillId="3" borderId="0" xfId="0" applyNumberFormat="1" applyFill="1" applyBorder="1" applyAlignment="1" applyProtection="1">
      <protection locked="0"/>
    </xf>
    <xf numFmtId="3" fontId="0" fillId="3" borderId="12" xfId="0" applyNumberFormat="1" applyFill="1" applyBorder="1" applyAlignment="1" applyProtection="1">
      <protection locked="0"/>
    </xf>
    <xf numFmtId="3" fontId="0" fillId="3" borderId="13" xfId="0" applyNumberFormat="1" applyFill="1" applyBorder="1" applyAlignment="1" applyProtection="1">
      <protection locked="0"/>
    </xf>
    <xf numFmtId="3" fontId="0" fillId="3" borderId="14" xfId="0" applyNumberFormat="1" applyFill="1" applyBorder="1" applyAlignment="1" applyProtection="1">
      <protection locked="0"/>
    </xf>
    <xf numFmtId="3" fontId="0" fillId="3" borderId="15" xfId="0" applyNumberFormat="1" applyFill="1" applyBorder="1" applyAlignment="1" applyProtection="1">
      <protection locked="0"/>
    </xf>
    <xf numFmtId="3" fontId="0" fillId="3" borderId="16" xfId="0" applyNumberFormat="1" applyFill="1" applyBorder="1" applyAlignment="1" applyProtection="1">
      <protection locked="0"/>
    </xf>
    <xf numFmtId="3" fontId="0" fillId="3" borderId="13" xfId="0" applyNumberFormat="1" applyFill="1" applyBorder="1" applyAlignment="1" applyProtection="1">
      <alignment horizontal="right"/>
      <protection locked="0"/>
    </xf>
    <xf numFmtId="3" fontId="0" fillId="3" borderId="13" xfId="0" applyNumberFormat="1" applyFill="1" applyBorder="1" applyProtection="1"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right"/>
      <protection locked="0"/>
    </xf>
    <xf numFmtId="3" fontId="0" fillId="3" borderId="15" xfId="0" applyNumberFormat="1" applyFill="1" applyBorder="1" applyAlignment="1" applyProtection="1">
      <alignment horizontal="right"/>
      <protection locked="0"/>
    </xf>
    <xf numFmtId="3" fontId="0" fillId="3" borderId="16" xfId="0" applyNumberFormat="1" applyFill="1" applyBorder="1" applyAlignment="1" applyProtection="1">
      <alignment horizontal="right"/>
      <protection locked="0"/>
    </xf>
    <xf numFmtId="3" fontId="0" fillId="3" borderId="15" xfId="0" applyNumberFormat="1" applyFill="1" applyBorder="1" applyProtection="1">
      <protection locked="0"/>
    </xf>
    <xf numFmtId="3" fontId="0" fillId="3" borderId="0" xfId="0" applyNumberFormat="1" applyFill="1" applyBorder="1" applyAlignment="1" applyProtection="1">
      <alignment horizontal="right"/>
      <protection locked="0"/>
    </xf>
    <xf numFmtId="3" fontId="0" fillId="3" borderId="12" xfId="0" applyNumberFormat="1" applyFill="1" applyBorder="1" applyAlignment="1" applyProtection="1">
      <alignment horizontal="right"/>
      <protection locked="0"/>
    </xf>
    <xf numFmtId="3" fontId="0" fillId="3" borderId="17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4" xfId="0" applyNumberFormat="1" applyFill="1" applyBorder="1" applyProtection="1">
      <protection locked="0"/>
    </xf>
    <xf numFmtId="3" fontId="0" fillId="3" borderId="12" xfId="0" quotePrefix="1" applyNumberForma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0" fontId="1" fillId="0" borderId="20" xfId="0" applyFont="1" applyBorder="1"/>
    <xf numFmtId="0" fontId="0" fillId="0" borderId="0" xfId="0" applyProtection="1">
      <protection hidden="1"/>
    </xf>
    <xf numFmtId="3" fontId="1" fillId="4" borderId="2" xfId="0" applyNumberFormat="1" applyFont="1" applyFill="1" applyBorder="1" applyProtection="1">
      <protection hidden="1"/>
    </xf>
    <xf numFmtId="1" fontId="1" fillId="0" borderId="3" xfId="0" applyNumberFormat="1" applyFont="1" applyBorder="1" applyAlignment="1" applyProtection="1">
      <alignment horizontal="center"/>
    </xf>
    <xf numFmtId="3" fontId="1" fillId="4" borderId="21" xfId="0" applyNumberFormat="1" applyFont="1" applyFill="1" applyBorder="1" applyProtection="1"/>
    <xf numFmtId="3" fontId="1" fillId="4" borderId="22" xfId="0" applyNumberFormat="1" applyFont="1" applyFill="1" applyBorder="1" applyProtection="1"/>
    <xf numFmtId="1" fontId="1" fillId="0" borderId="23" xfId="0" applyNumberFormat="1" applyFont="1" applyBorder="1" applyAlignment="1" applyProtection="1">
      <alignment horizontal="center"/>
    </xf>
    <xf numFmtId="3" fontId="1" fillId="4" borderId="24" xfId="0" applyNumberFormat="1" applyFont="1" applyFill="1" applyBorder="1" applyProtection="1"/>
    <xf numFmtId="3" fontId="0" fillId="0" borderId="18" xfId="0" applyNumberFormat="1" applyBorder="1" applyAlignment="1" applyProtection="1">
      <alignment horizontal="right"/>
    </xf>
    <xf numFmtId="3" fontId="0" fillId="0" borderId="25" xfId="0" applyNumberFormat="1" applyBorder="1" applyAlignment="1" applyProtection="1">
      <alignment horizontal="right"/>
    </xf>
    <xf numFmtId="3" fontId="0" fillId="0" borderId="13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right"/>
    </xf>
    <xf numFmtId="3" fontId="0" fillId="0" borderId="15" xfId="0" applyNumberFormat="1" applyBorder="1" applyAlignment="1" applyProtection="1">
      <alignment horizontal="right"/>
    </xf>
    <xf numFmtId="3" fontId="0" fillId="0" borderId="27" xfId="0" applyNumberFormat="1" applyBorder="1" applyAlignment="1" applyProtection="1">
      <alignment horizontal="right"/>
    </xf>
    <xf numFmtId="3" fontId="1" fillId="4" borderId="2" xfId="0" applyNumberFormat="1" applyFont="1" applyFill="1" applyBorder="1" applyAlignment="1" applyProtection="1">
      <alignment horizontal="right"/>
    </xf>
    <xf numFmtId="3" fontId="1" fillId="4" borderId="22" xfId="0" applyNumberFormat="1" applyFont="1" applyFill="1" applyBorder="1" applyAlignment="1" applyProtection="1">
      <alignment horizontal="right"/>
    </xf>
    <xf numFmtId="0" fontId="6" fillId="0" borderId="0" xfId="0" applyFont="1"/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3" borderId="0" xfId="0" applyFont="1" applyFill="1" applyAlignment="1" applyProtection="1">
      <alignment horizontal="center"/>
      <protection locked="0"/>
    </xf>
    <xf numFmtId="3" fontId="0" fillId="5" borderId="34" xfId="0" applyNumberFormat="1" applyFill="1" applyBorder="1" applyAlignment="1" applyProtection="1">
      <protection locked="0"/>
    </xf>
    <xf numFmtId="3" fontId="0" fillId="5" borderId="13" xfId="0" applyNumberFormat="1" applyFill="1" applyBorder="1" applyAlignment="1" applyProtection="1">
      <protection locked="0"/>
    </xf>
    <xf numFmtId="3" fontId="0" fillId="5" borderId="35" xfId="0" applyNumberFormat="1" applyFill="1" applyBorder="1" applyAlignment="1" applyProtection="1">
      <protection locked="0"/>
    </xf>
    <xf numFmtId="3" fontId="0" fillId="5" borderId="36" xfId="0" applyNumberFormat="1" applyFill="1" applyBorder="1" applyAlignment="1" applyProtection="1">
      <protection locked="0"/>
    </xf>
    <xf numFmtId="3" fontId="0" fillId="5" borderId="37" xfId="0" applyNumberFormat="1" applyFill="1" applyBorder="1" applyAlignment="1" applyProtection="1">
      <alignment horizontal="center"/>
      <protection locked="0"/>
    </xf>
    <xf numFmtId="3" fontId="0" fillId="5" borderId="35" xfId="0" applyNumberFormat="1" applyFill="1" applyBorder="1" applyAlignment="1" applyProtection="1">
      <alignment horizontal="center"/>
      <protection locked="0"/>
    </xf>
    <xf numFmtId="3" fontId="0" fillId="5" borderId="13" xfId="0" applyNumberFormat="1" applyFill="1" applyBorder="1" applyProtection="1">
      <protection locked="0"/>
    </xf>
    <xf numFmtId="3" fontId="0" fillId="5" borderId="35" xfId="0" applyNumberFormat="1" applyFill="1" applyBorder="1" applyAlignment="1" applyProtection="1">
      <alignment horizontal="right"/>
      <protection locked="0"/>
    </xf>
    <xf numFmtId="3" fontId="0" fillId="5" borderId="36" xfId="0" applyNumberFormat="1" applyFill="1" applyBorder="1" applyAlignment="1" applyProtection="1">
      <alignment horizontal="right"/>
      <protection locked="0"/>
    </xf>
    <xf numFmtId="1" fontId="1" fillId="0" borderId="0" xfId="0" applyNumberFormat="1" applyFont="1"/>
    <xf numFmtId="1" fontId="1" fillId="0" borderId="0" xfId="0" applyNumberFormat="1" applyFont="1" applyFill="1" applyAlignment="1">
      <alignment horizontal="left"/>
    </xf>
    <xf numFmtId="1" fontId="0" fillId="0" borderId="0" xfId="0" applyNumberForma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2" fillId="0" borderId="0" xfId="0" applyFont="1"/>
    <xf numFmtId="0" fontId="8" fillId="0" borderId="0" xfId="0" applyFont="1"/>
    <xf numFmtId="0" fontId="1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3" fontId="0" fillId="0" borderId="0" xfId="0" applyNumberFormat="1" applyAlignment="1">
      <alignment horizontal="center"/>
    </xf>
    <xf numFmtId="0" fontId="0" fillId="3" borderId="18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3" fontId="0" fillId="3" borderId="18" xfId="0" applyNumberFormat="1" applyFill="1" applyBorder="1" applyAlignment="1" applyProtection="1">
      <protection locked="0"/>
    </xf>
    <xf numFmtId="3" fontId="0" fillId="3" borderId="34" xfId="0" applyNumberFormat="1" applyFill="1" applyBorder="1" applyAlignment="1" applyProtection="1">
      <protection locked="0"/>
    </xf>
    <xf numFmtId="3" fontId="0" fillId="3" borderId="35" xfId="0" applyNumberFormat="1" applyFill="1" applyBorder="1" applyAlignment="1" applyProtection="1">
      <protection locked="0"/>
    </xf>
    <xf numFmtId="3" fontId="0" fillId="3" borderId="36" xfId="0" applyNumberFormat="1" applyFill="1" applyBorder="1" applyAlignment="1" applyProtection="1">
      <protection locked="0"/>
    </xf>
    <xf numFmtId="3" fontId="1" fillId="4" borderId="38" xfId="0" applyNumberFormat="1" applyFont="1" applyFill="1" applyBorder="1" applyProtection="1"/>
    <xf numFmtId="1" fontId="0" fillId="3" borderId="18" xfId="0" quotePrefix="1" applyNumberFormat="1" applyFill="1" applyBorder="1" applyAlignment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3" fontId="0" fillId="3" borderId="18" xfId="0" applyNumberFormat="1" applyFill="1" applyBorder="1" applyAlignment="1" applyProtection="1">
      <alignment horizontal="right"/>
      <protection locked="0"/>
    </xf>
    <xf numFmtId="3" fontId="0" fillId="3" borderId="37" xfId="0" applyNumberFormat="1" applyFill="1" applyBorder="1" applyAlignment="1" applyProtection="1">
      <alignment horizontal="center"/>
      <protection locked="0"/>
    </xf>
    <xf numFmtId="3" fontId="0" fillId="3" borderId="35" xfId="0" applyNumberFormat="1" applyFill="1" applyBorder="1" applyAlignment="1" applyProtection="1">
      <alignment horizontal="center"/>
      <protection locked="0"/>
    </xf>
    <xf numFmtId="3" fontId="0" fillId="3" borderId="35" xfId="0" applyNumberFormat="1" applyFill="1" applyBorder="1" applyAlignment="1" applyProtection="1">
      <alignment horizontal="left"/>
      <protection locked="0"/>
    </xf>
    <xf numFmtId="3" fontId="0" fillId="3" borderId="36" xfId="0" applyNumberForma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>
      <alignment horizontal="right"/>
    </xf>
    <xf numFmtId="0" fontId="15" fillId="0" borderId="0" xfId="0" applyFont="1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 wrapText="1"/>
    </xf>
    <xf numFmtId="0" fontId="11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indent="1"/>
    </xf>
    <xf numFmtId="0" fontId="0" fillId="0" borderId="19" xfId="0" applyBorder="1" applyAlignment="1">
      <alignment horizontal="right"/>
    </xf>
    <xf numFmtId="3" fontId="0" fillId="0" borderId="39" xfId="0" applyNumberFormat="1" applyBorder="1" applyAlignment="1" applyProtection="1">
      <alignment horizontal="right"/>
    </xf>
    <xf numFmtId="3" fontId="0" fillId="0" borderId="40" xfId="0" applyNumberFormat="1" applyBorder="1" applyAlignment="1" applyProtection="1">
      <alignment horizontal="right"/>
    </xf>
    <xf numFmtId="3" fontId="0" fillId="0" borderId="41" xfId="0" applyNumberFormat="1" applyBorder="1" applyAlignment="1" applyProtection="1">
      <alignment horizontal="right"/>
    </xf>
    <xf numFmtId="0" fontId="0" fillId="6" borderId="13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3" fontId="0" fillId="0" borderId="42" xfId="0" applyNumberFormat="1" applyBorder="1" applyAlignment="1" applyProtection="1">
      <alignment horizontal="right"/>
    </xf>
    <xf numFmtId="3" fontId="0" fillId="0" borderId="43" xfId="0" applyNumberFormat="1" applyBorder="1" applyAlignment="1" applyProtection="1">
      <alignment horizontal="right"/>
    </xf>
    <xf numFmtId="3" fontId="0" fillId="0" borderId="44" xfId="0" applyNumberFormat="1" applyBorder="1" applyAlignment="1" applyProtection="1">
      <alignment horizontal="right"/>
    </xf>
    <xf numFmtId="3" fontId="0" fillId="0" borderId="45" xfId="0" applyNumberFormat="1" applyBorder="1" applyAlignment="1" applyProtection="1">
      <alignment horizontal="right"/>
    </xf>
    <xf numFmtId="3" fontId="0" fillId="0" borderId="46" xfId="0" applyNumberFormat="1" applyBorder="1" applyAlignment="1" applyProtection="1">
      <alignment horizontal="right"/>
    </xf>
    <xf numFmtId="3" fontId="0" fillId="0" borderId="47" xfId="0" applyNumberFormat="1" applyBorder="1" applyAlignment="1" applyProtection="1">
      <alignment horizontal="right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/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quotePrefix="1" applyNumberFormat="1" applyFill="1" applyBorder="1" applyAlignment="1" applyProtection="1">
      <alignment horizontal="center"/>
      <protection locked="0"/>
    </xf>
    <xf numFmtId="1" fontId="0" fillId="3" borderId="13" xfId="0" quotePrefix="1" applyNumberFormat="1" applyFill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3" fontId="1" fillId="8" borderId="3" xfId="0" applyNumberFormat="1" applyFont="1" applyFill="1" applyBorder="1" applyAlignment="1">
      <alignment horizontal="center"/>
    </xf>
    <xf numFmtId="3" fontId="1" fillId="8" borderId="2" xfId="0" applyNumberFormat="1" applyFont="1" applyFill="1" applyBorder="1"/>
    <xf numFmtId="3" fontId="1" fillId="8" borderId="48" xfId="0" applyNumberFormat="1" applyFont="1" applyFill="1" applyBorder="1" applyAlignment="1">
      <alignment horizontal="right"/>
    </xf>
    <xf numFmtId="3" fontId="0" fillId="0" borderId="49" xfId="0" applyNumberFormat="1" applyBorder="1" applyAlignment="1" applyProtection="1">
      <alignment horizontal="right"/>
    </xf>
    <xf numFmtId="3" fontId="1" fillId="8" borderId="48" xfId="0" applyNumberFormat="1" applyFont="1" applyFill="1" applyBorder="1" applyAlignment="1">
      <alignment horizontal="left"/>
    </xf>
    <xf numFmtId="0" fontId="1" fillId="8" borderId="48" xfId="0" applyFont="1" applyFill="1" applyBorder="1" applyAlignment="1">
      <alignment horizontal="left"/>
    </xf>
    <xf numFmtId="3" fontId="1" fillId="8" borderId="2" xfId="0" applyNumberFormat="1" applyFont="1" applyFill="1" applyBorder="1" applyProtection="1">
      <protection hidden="1"/>
    </xf>
    <xf numFmtId="3" fontId="1" fillId="8" borderId="2" xfId="0" applyNumberFormat="1" applyFont="1" applyFill="1" applyBorder="1" applyProtection="1"/>
    <xf numFmtId="3" fontId="1" fillId="8" borderId="24" xfId="0" applyNumberFormat="1" applyFont="1" applyFill="1" applyBorder="1" applyProtection="1"/>
    <xf numFmtId="0" fontId="0" fillId="3" borderId="50" xfId="0" applyFill="1" applyBorder="1" applyAlignment="1" applyProtection="1">
      <alignment horizontal="left" wrapText="1"/>
      <protection locked="0"/>
    </xf>
    <xf numFmtId="0" fontId="0" fillId="3" borderId="35" xfId="0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0" fillId="3" borderId="51" xfId="0" applyFill="1" applyBorder="1" applyAlignment="1" applyProtection="1">
      <alignment horizontal="left" wrapText="1"/>
      <protection locked="0"/>
    </xf>
    <xf numFmtId="0" fontId="0" fillId="3" borderId="36" xfId="0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0" fillId="3" borderId="29" xfId="0" applyFill="1" applyBorder="1" applyAlignment="1" applyProtection="1">
      <alignment horizontal="left"/>
      <protection locked="0"/>
    </xf>
    <xf numFmtId="0" fontId="0" fillId="3" borderId="55" xfId="0" applyFill="1" applyBorder="1" applyAlignment="1" applyProtection="1">
      <alignment horizontal="left"/>
      <protection locked="0"/>
    </xf>
    <xf numFmtId="0" fontId="0" fillId="0" borderId="5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7" borderId="58" xfId="0" applyFill="1" applyBorder="1" applyAlignment="1">
      <alignment horizontal="center" vertical="center" wrapText="1"/>
    </xf>
    <xf numFmtId="0" fontId="0" fillId="3" borderId="50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0" fillId="3" borderId="50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0" fontId="0" fillId="3" borderId="61" xfId="0" applyFill="1" applyBorder="1" applyAlignment="1" applyProtection="1">
      <alignment horizontal="left"/>
      <protection locked="0"/>
    </xf>
    <xf numFmtId="0" fontId="0" fillId="3" borderId="37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365760</xdr:colOff>
      <xdr:row>28</xdr:row>
      <xdr:rowOff>86360</xdr:rowOff>
    </xdr:from>
    <xdr:to>
      <xdr:col>2</xdr:col>
      <xdr:colOff>591940</xdr:colOff>
      <xdr:row>29</xdr:row>
      <xdr:rowOff>127723</xdr:rowOff>
    </xdr:to>
    <xdr:sp macro="" textlink="">
      <xdr:nvSpPr>
        <xdr:cNvPr id="16406" name="Text Box 22">
          <a:extLst>
            <a:ext uri="{FF2B5EF4-FFF2-40B4-BE49-F238E27FC236}">
              <a16:creationId xmlns:a16="http://schemas.microsoft.com/office/drawing/2014/main" id="{00000000-0008-0000-0000-000016400000}"/>
            </a:ext>
          </a:extLst>
        </xdr:cNvPr>
        <xdr:cNvSpPr txBox="1">
          <a:spLocks noChangeArrowheads="1"/>
        </xdr:cNvSpPr>
      </xdr:nvSpPr>
      <xdr:spPr bwMode="auto">
        <a:xfrm>
          <a:off x="1885950" y="52673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0</xdr:col>
      <xdr:colOff>53340</xdr:colOff>
      <xdr:row>20</xdr:row>
      <xdr:rowOff>53340</xdr:rowOff>
    </xdr:from>
    <xdr:to>
      <xdr:col>7</xdr:col>
      <xdr:colOff>1036320</xdr:colOff>
      <xdr:row>45</xdr:row>
      <xdr:rowOff>15240</xdr:rowOff>
    </xdr:to>
    <xdr:pic>
      <xdr:nvPicPr>
        <xdr:cNvPr id="18718" name="Picture 119" descr="Anlagespiegel_f V1">
          <a:extLst>
            <a:ext uri="{FF2B5EF4-FFF2-40B4-BE49-F238E27FC236}">
              <a16:creationId xmlns:a16="http://schemas.microsoft.com/office/drawing/2014/main" id="{00000000-0008-0000-0000-00001E4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733800"/>
          <a:ext cx="6530340" cy="432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51</xdr:row>
      <xdr:rowOff>76200</xdr:rowOff>
    </xdr:from>
    <xdr:to>
      <xdr:col>7</xdr:col>
      <xdr:colOff>1028700</xdr:colOff>
      <xdr:row>78</xdr:row>
      <xdr:rowOff>38100</xdr:rowOff>
    </xdr:to>
    <xdr:pic>
      <xdr:nvPicPr>
        <xdr:cNvPr id="18719" name="Picture 120" descr="Anlagespiegel_f V2">
          <a:extLst>
            <a:ext uri="{FF2B5EF4-FFF2-40B4-BE49-F238E27FC236}">
              <a16:creationId xmlns:a16="http://schemas.microsoft.com/office/drawing/2014/main" id="{00000000-0008-0000-0000-00001F4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174480"/>
          <a:ext cx="6537960" cy="453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601345</xdr:colOff>
      <xdr:row>24</xdr:row>
      <xdr:rowOff>0</xdr:rowOff>
    </xdr:from>
    <xdr:to>
      <xdr:col>6</xdr:col>
      <xdr:colOff>151780</xdr:colOff>
      <xdr:row>25</xdr:row>
      <xdr:rowOff>11577</xdr:rowOff>
    </xdr:to>
    <xdr:sp macro="" textlink="">
      <xdr:nvSpPr>
        <xdr:cNvPr id="16505" name="Text Box 121">
          <a:extLst>
            <a:ext uri="{FF2B5EF4-FFF2-40B4-BE49-F238E27FC236}">
              <a16:creationId xmlns:a16="http://schemas.microsoft.com/office/drawing/2014/main" id="{00000000-0008-0000-0000-000079400000}"/>
            </a:ext>
          </a:extLst>
        </xdr:cNvPr>
        <xdr:cNvSpPr txBox="1">
          <a:spLocks noChangeArrowheads="1"/>
        </xdr:cNvSpPr>
      </xdr:nvSpPr>
      <xdr:spPr bwMode="auto">
        <a:xfrm>
          <a:off x="4391025" y="4448175"/>
          <a:ext cx="32385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548640</xdr:colOff>
      <xdr:row>23</xdr:row>
      <xdr:rowOff>167640</xdr:rowOff>
    </xdr:from>
    <xdr:to>
      <xdr:col>5</xdr:col>
      <xdr:colOff>769620</xdr:colOff>
      <xdr:row>25</xdr:row>
      <xdr:rowOff>0</xdr:rowOff>
    </xdr:to>
    <xdr:sp macro="" textlink="">
      <xdr:nvSpPr>
        <xdr:cNvPr id="18721" name="Oval 122">
          <a:extLst>
            <a:ext uri="{FF2B5EF4-FFF2-40B4-BE49-F238E27FC236}">
              <a16:creationId xmlns:a16="http://schemas.microsoft.com/office/drawing/2014/main" id="{00000000-0008-0000-0000-000021490000}"/>
            </a:ext>
          </a:extLst>
        </xdr:cNvPr>
        <xdr:cNvSpPr>
          <a:spLocks noChangeArrowheads="1"/>
        </xdr:cNvSpPr>
      </xdr:nvSpPr>
      <xdr:spPr bwMode="auto">
        <a:xfrm>
          <a:off x="4511040" y="4373880"/>
          <a:ext cx="220980" cy="1828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248285</xdr:colOff>
      <xdr:row>33</xdr:row>
      <xdr:rowOff>0</xdr:rowOff>
    </xdr:from>
    <xdr:to>
      <xdr:col>5</xdr:col>
      <xdr:colOff>485782</xdr:colOff>
      <xdr:row>34</xdr:row>
      <xdr:rowOff>47625</xdr:rowOff>
    </xdr:to>
    <xdr:sp macro="" textlink="">
      <xdr:nvSpPr>
        <xdr:cNvPr id="16507" name="Text Box 123">
          <a:extLst>
            <a:ext uri="{FF2B5EF4-FFF2-40B4-BE49-F238E27FC236}">
              <a16:creationId xmlns:a16="http://schemas.microsoft.com/office/drawing/2014/main" id="{00000000-0008-0000-0000-00007B400000}"/>
            </a:ext>
          </a:extLst>
        </xdr:cNvPr>
        <xdr:cNvSpPr txBox="1">
          <a:spLocks noChangeArrowheads="1"/>
        </xdr:cNvSpPr>
      </xdr:nvSpPr>
      <xdr:spPr bwMode="auto">
        <a:xfrm>
          <a:off x="4048125" y="6057900"/>
          <a:ext cx="228600" cy="228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198120</xdr:colOff>
      <xdr:row>32</xdr:row>
      <xdr:rowOff>137160</xdr:rowOff>
    </xdr:from>
    <xdr:to>
      <xdr:col>5</xdr:col>
      <xdr:colOff>403860</xdr:colOff>
      <xdr:row>34</xdr:row>
      <xdr:rowOff>30480</xdr:rowOff>
    </xdr:to>
    <xdr:sp macro="" textlink="">
      <xdr:nvSpPr>
        <xdr:cNvPr id="18723" name="Oval 124">
          <a:extLst>
            <a:ext uri="{FF2B5EF4-FFF2-40B4-BE49-F238E27FC236}">
              <a16:creationId xmlns:a16="http://schemas.microsoft.com/office/drawing/2014/main" id="{00000000-0008-0000-0000-000023490000}"/>
            </a:ext>
          </a:extLst>
        </xdr:cNvPr>
        <xdr:cNvSpPr>
          <a:spLocks noChangeArrowheads="1"/>
        </xdr:cNvSpPr>
      </xdr:nvSpPr>
      <xdr:spPr bwMode="auto">
        <a:xfrm>
          <a:off x="4160520" y="5913120"/>
          <a:ext cx="205740" cy="24384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601345</xdr:colOff>
      <xdr:row>33</xdr:row>
      <xdr:rowOff>0</xdr:rowOff>
    </xdr:from>
    <xdr:to>
      <xdr:col>6</xdr:col>
      <xdr:colOff>132093</xdr:colOff>
      <xdr:row>34</xdr:row>
      <xdr:rowOff>38100</xdr:rowOff>
    </xdr:to>
    <xdr:sp macro="" textlink="">
      <xdr:nvSpPr>
        <xdr:cNvPr id="16509" name="Text Box 125">
          <a:extLst>
            <a:ext uri="{FF2B5EF4-FFF2-40B4-BE49-F238E27FC236}">
              <a16:creationId xmlns:a16="http://schemas.microsoft.com/office/drawing/2014/main" id="{00000000-0008-0000-0000-00007D400000}"/>
            </a:ext>
          </a:extLst>
        </xdr:cNvPr>
        <xdr:cNvSpPr txBox="1">
          <a:spLocks noChangeArrowheads="1"/>
        </xdr:cNvSpPr>
      </xdr:nvSpPr>
      <xdr:spPr bwMode="auto">
        <a:xfrm>
          <a:off x="4391025" y="6057900"/>
          <a:ext cx="304800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 3</a:t>
          </a:r>
        </a:p>
      </xdr:txBody>
    </xdr:sp>
    <xdr:clientData/>
  </xdr:twoCellAnchor>
  <xdr:twoCellAnchor>
    <xdr:from>
      <xdr:col>5</xdr:col>
      <xdr:colOff>632460</xdr:colOff>
      <xdr:row>32</xdr:row>
      <xdr:rowOff>144780</xdr:rowOff>
    </xdr:from>
    <xdr:to>
      <xdr:col>6</xdr:col>
      <xdr:colOff>68580</xdr:colOff>
      <xdr:row>34</xdr:row>
      <xdr:rowOff>45720</xdr:rowOff>
    </xdr:to>
    <xdr:sp macro="" textlink="">
      <xdr:nvSpPr>
        <xdr:cNvPr id="18725" name="Oval 126">
          <a:extLst>
            <a:ext uri="{FF2B5EF4-FFF2-40B4-BE49-F238E27FC236}">
              <a16:creationId xmlns:a16="http://schemas.microsoft.com/office/drawing/2014/main" id="{00000000-0008-0000-0000-000025490000}"/>
            </a:ext>
          </a:extLst>
        </xdr:cNvPr>
        <xdr:cNvSpPr>
          <a:spLocks noChangeArrowheads="1"/>
        </xdr:cNvSpPr>
      </xdr:nvSpPr>
      <xdr:spPr bwMode="auto">
        <a:xfrm>
          <a:off x="4594860" y="5920740"/>
          <a:ext cx="228600" cy="25146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33</xdr:row>
      <xdr:rowOff>0</xdr:rowOff>
    </xdr:from>
    <xdr:to>
      <xdr:col>7</xdr:col>
      <xdr:colOff>76202</xdr:colOff>
      <xdr:row>34</xdr:row>
      <xdr:rowOff>51555</xdr:rowOff>
    </xdr:to>
    <xdr:sp macro="" textlink="">
      <xdr:nvSpPr>
        <xdr:cNvPr id="16511" name="Text Box 127">
          <a:extLst>
            <a:ext uri="{FF2B5EF4-FFF2-40B4-BE49-F238E27FC236}">
              <a16:creationId xmlns:a16="http://schemas.microsoft.com/office/drawing/2014/main" id="{00000000-0008-0000-0000-00007F400000}"/>
            </a:ext>
          </a:extLst>
        </xdr:cNvPr>
        <xdr:cNvSpPr txBox="1">
          <a:spLocks noChangeArrowheads="1"/>
        </xdr:cNvSpPr>
      </xdr:nvSpPr>
      <xdr:spPr bwMode="auto">
        <a:xfrm>
          <a:off x="5076825" y="6057900"/>
          <a:ext cx="333375" cy="2476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 4</a:t>
          </a:r>
        </a:p>
      </xdr:txBody>
    </xdr:sp>
    <xdr:clientData/>
  </xdr:twoCellAnchor>
  <xdr:twoCellAnchor>
    <xdr:from>
      <xdr:col>6</xdr:col>
      <xdr:colOff>548640</xdr:colOff>
      <xdr:row>32</xdr:row>
      <xdr:rowOff>144780</xdr:rowOff>
    </xdr:from>
    <xdr:to>
      <xdr:col>7</xdr:col>
      <xdr:colOff>0</xdr:colOff>
      <xdr:row>34</xdr:row>
      <xdr:rowOff>60960</xdr:rowOff>
    </xdr:to>
    <xdr:sp macro="" textlink="">
      <xdr:nvSpPr>
        <xdr:cNvPr id="18727" name="Oval 128">
          <a:extLst>
            <a:ext uri="{FF2B5EF4-FFF2-40B4-BE49-F238E27FC236}">
              <a16:creationId xmlns:a16="http://schemas.microsoft.com/office/drawing/2014/main" id="{00000000-0008-0000-0000-000027490000}"/>
            </a:ext>
          </a:extLst>
        </xdr:cNvPr>
        <xdr:cNvSpPr>
          <a:spLocks noChangeArrowheads="1"/>
        </xdr:cNvSpPr>
      </xdr:nvSpPr>
      <xdr:spPr bwMode="auto">
        <a:xfrm>
          <a:off x="5303520" y="5920740"/>
          <a:ext cx="243840" cy="2667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163830</xdr:colOff>
      <xdr:row>33</xdr:row>
      <xdr:rowOff>0</xdr:rowOff>
    </xdr:from>
    <xdr:to>
      <xdr:col>7</xdr:col>
      <xdr:colOff>520723</xdr:colOff>
      <xdr:row>34</xdr:row>
      <xdr:rowOff>89638</xdr:rowOff>
    </xdr:to>
    <xdr:sp macro="" textlink="">
      <xdr:nvSpPr>
        <xdr:cNvPr id="16513" name="Text Box 129">
          <a:extLst>
            <a:ext uri="{FF2B5EF4-FFF2-40B4-BE49-F238E27FC236}">
              <a16:creationId xmlns:a16="http://schemas.microsoft.com/office/drawing/2014/main" id="{00000000-0008-0000-0000-000081400000}"/>
            </a:ext>
          </a:extLst>
        </xdr:cNvPr>
        <xdr:cNvSpPr txBox="1">
          <a:spLocks noChangeArrowheads="1"/>
        </xdr:cNvSpPr>
      </xdr:nvSpPr>
      <xdr:spPr bwMode="auto">
        <a:xfrm>
          <a:off x="5505450" y="6057900"/>
          <a:ext cx="342900" cy="2857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  5</a:t>
          </a:r>
        </a:p>
      </xdr:txBody>
    </xdr:sp>
    <xdr:clientData/>
  </xdr:twoCellAnchor>
  <xdr:twoCellAnchor>
    <xdr:from>
      <xdr:col>7</xdr:col>
      <xdr:colOff>228600</xdr:colOff>
      <xdr:row>32</xdr:row>
      <xdr:rowOff>144780</xdr:rowOff>
    </xdr:from>
    <xdr:to>
      <xdr:col>7</xdr:col>
      <xdr:colOff>480060</xdr:colOff>
      <xdr:row>34</xdr:row>
      <xdr:rowOff>53340</xdr:rowOff>
    </xdr:to>
    <xdr:sp macro="" textlink="">
      <xdr:nvSpPr>
        <xdr:cNvPr id="18729" name="Oval 130">
          <a:extLst>
            <a:ext uri="{FF2B5EF4-FFF2-40B4-BE49-F238E27FC236}">
              <a16:creationId xmlns:a16="http://schemas.microsoft.com/office/drawing/2014/main" id="{00000000-0008-0000-0000-000029490000}"/>
            </a:ext>
          </a:extLst>
        </xdr:cNvPr>
        <xdr:cNvSpPr>
          <a:spLocks noChangeArrowheads="1"/>
        </xdr:cNvSpPr>
      </xdr:nvSpPr>
      <xdr:spPr bwMode="auto">
        <a:xfrm>
          <a:off x="5775960" y="5920740"/>
          <a:ext cx="251460" cy="2590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485775</xdr:colOff>
      <xdr:row>55</xdr:row>
      <xdr:rowOff>12700</xdr:rowOff>
    </xdr:from>
    <xdr:to>
      <xdr:col>6</xdr:col>
      <xdr:colOff>209052</xdr:colOff>
      <xdr:row>56</xdr:row>
      <xdr:rowOff>77601</xdr:rowOff>
    </xdr:to>
    <xdr:sp macro="" textlink="">
      <xdr:nvSpPr>
        <xdr:cNvPr id="16515" name="Text Box 131">
          <a:extLst>
            <a:ext uri="{FF2B5EF4-FFF2-40B4-BE49-F238E27FC236}">
              <a16:creationId xmlns:a16="http://schemas.microsoft.com/office/drawing/2014/main" id="{00000000-0008-0000-0000-000083400000}"/>
            </a:ext>
          </a:extLst>
        </xdr:cNvPr>
        <xdr:cNvSpPr txBox="1">
          <a:spLocks noChangeArrowheads="1"/>
        </xdr:cNvSpPr>
      </xdr:nvSpPr>
      <xdr:spPr bwMode="auto">
        <a:xfrm>
          <a:off x="4276725" y="10048875"/>
          <a:ext cx="495300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 6</a:t>
          </a:r>
        </a:p>
      </xdr:txBody>
    </xdr:sp>
    <xdr:clientData/>
  </xdr:twoCellAnchor>
  <xdr:twoCellAnchor>
    <xdr:from>
      <xdr:col>5</xdr:col>
      <xdr:colOff>487680</xdr:colOff>
      <xdr:row>54</xdr:row>
      <xdr:rowOff>160020</xdr:rowOff>
    </xdr:from>
    <xdr:to>
      <xdr:col>5</xdr:col>
      <xdr:colOff>769620</xdr:colOff>
      <xdr:row>56</xdr:row>
      <xdr:rowOff>99060</xdr:rowOff>
    </xdr:to>
    <xdr:sp macro="" textlink="">
      <xdr:nvSpPr>
        <xdr:cNvPr id="18731" name="Oval 133">
          <a:extLst>
            <a:ext uri="{FF2B5EF4-FFF2-40B4-BE49-F238E27FC236}">
              <a16:creationId xmlns:a16="http://schemas.microsoft.com/office/drawing/2014/main" id="{00000000-0008-0000-0000-00002B490000}"/>
            </a:ext>
          </a:extLst>
        </xdr:cNvPr>
        <xdr:cNvSpPr>
          <a:spLocks noChangeArrowheads="1"/>
        </xdr:cNvSpPr>
      </xdr:nvSpPr>
      <xdr:spPr bwMode="auto">
        <a:xfrm>
          <a:off x="4450080" y="9784080"/>
          <a:ext cx="281940" cy="28194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199390</xdr:colOff>
      <xdr:row>64</xdr:row>
      <xdr:rowOff>123190</xdr:rowOff>
    </xdr:from>
    <xdr:to>
      <xdr:col>5</xdr:col>
      <xdr:colOff>476337</xdr:colOff>
      <xdr:row>66</xdr:row>
      <xdr:rowOff>38104</xdr:rowOff>
    </xdr:to>
    <xdr:sp macro="" textlink="">
      <xdr:nvSpPr>
        <xdr:cNvPr id="16519" name="Text Box 135">
          <a:extLst>
            <a:ext uri="{FF2B5EF4-FFF2-40B4-BE49-F238E27FC236}">
              <a16:creationId xmlns:a16="http://schemas.microsoft.com/office/drawing/2014/main" id="{00000000-0008-0000-0000-000087400000}"/>
            </a:ext>
          </a:extLst>
        </xdr:cNvPr>
        <xdr:cNvSpPr txBox="1">
          <a:spLocks noChangeArrowheads="1"/>
        </xdr:cNvSpPr>
      </xdr:nvSpPr>
      <xdr:spPr bwMode="auto">
        <a:xfrm>
          <a:off x="4000500" y="11639550"/>
          <a:ext cx="266700" cy="2476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 7</a:t>
          </a:r>
        </a:p>
      </xdr:txBody>
    </xdr:sp>
    <xdr:clientData/>
  </xdr:twoCellAnchor>
  <xdr:twoCellAnchor>
    <xdr:from>
      <xdr:col>5</xdr:col>
      <xdr:colOff>205740</xdr:colOff>
      <xdr:row>64</xdr:row>
      <xdr:rowOff>91440</xdr:rowOff>
    </xdr:from>
    <xdr:to>
      <xdr:col>5</xdr:col>
      <xdr:colOff>457200</xdr:colOff>
      <xdr:row>66</xdr:row>
      <xdr:rowOff>7620</xdr:rowOff>
    </xdr:to>
    <xdr:sp macro="" textlink="">
      <xdr:nvSpPr>
        <xdr:cNvPr id="18733" name="Oval 136">
          <a:extLst>
            <a:ext uri="{FF2B5EF4-FFF2-40B4-BE49-F238E27FC236}">
              <a16:creationId xmlns:a16="http://schemas.microsoft.com/office/drawing/2014/main" id="{00000000-0008-0000-0000-00002D490000}"/>
            </a:ext>
          </a:extLst>
        </xdr:cNvPr>
        <xdr:cNvSpPr>
          <a:spLocks noChangeArrowheads="1"/>
        </xdr:cNvSpPr>
      </xdr:nvSpPr>
      <xdr:spPr bwMode="auto">
        <a:xfrm>
          <a:off x="4168140" y="11414760"/>
          <a:ext cx="251460" cy="25146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565150</xdr:colOff>
      <xdr:row>64</xdr:row>
      <xdr:rowOff>132715</xdr:rowOff>
    </xdr:from>
    <xdr:to>
      <xdr:col>6</xdr:col>
      <xdr:colOff>88999</xdr:colOff>
      <xdr:row>66</xdr:row>
      <xdr:rowOff>50898</xdr:rowOff>
    </xdr:to>
    <xdr:sp macro="" textlink="">
      <xdr:nvSpPr>
        <xdr:cNvPr id="16521" name="Text Box 137">
          <a:extLst>
            <a:ext uri="{FF2B5EF4-FFF2-40B4-BE49-F238E27FC236}">
              <a16:creationId xmlns:a16="http://schemas.microsoft.com/office/drawing/2014/main" id="{00000000-0008-0000-0000-000089400000}"/>
            </a:ext>
          </a:extLst>
        </xdr:cNvPr>
        <xdr:cNvSpPr txBox="1">
          <a:spLocks noChangeArrowheads="1"/>
        </xdr:cNvSpPr>
      </xdr:nvSpPr>
      <xdr:spPr bwMode="auto">
        <a:xfrm>
          <a:off x="4362450" y="11649075"/>
          <a:ext cx="304800" cy="2571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  8</a:t>
          </a:r>
        </a:p>
      </xdr:txBody>
    </xdr:sp>
    <xdr:clientData/>
  </xdr:twoCellAnchor>
  <xdr:twoCellAnchor>
    <xdr:from>
      <xdr:col>5</xdr:col>
      <xdr:colOff>632460</xdr:colOff>
      <xdr:row>64</xdr:row>
      <xdr:rowOff>91440</xdr:rowOff>
    </xdr:from>
    <xdr:to>
      <xdr:col>6</xdr:col>
      <xdr:colOff>76200</xdr:colOff>
      <xdr:row>66</xdr:row>
      <xdr:rowOff>30480</xdr:rowOff>
    </xdr:to>
    <xdr:sp macro="" textlink="">
      <xdr:nvSpPr>
        <xdr:cNvPr id="18735" name="Oval 138">
          <a:extLst>
            <a:ext uri="{FF2B5EF4-FFF2-40B4-BE49-F238E27FC236}">
              <a16:creationId xmlns:a16="http://schemas.microsoft.com/office/drawing/2014/main" id="{00000000-0008-0000-0000-00002F490000}"/>
            </a:ext>
          </a:extLst>
        </xdr:cNvPr>
        <xdr:cNvSpPr>
          <a:spLocks noChangeArrowheads="1"/>
        </xdr:cNvSpPr>
      </xdr:nvSpPr>
      <xdr:spPr bwMode="auto">
        <a:xfrm>
          <a:off x="4594860" y="11414760"/>
          <a:ext cx="236220" cy="27432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160020</xdr:colOff>
      <xdr:row>24</xdr:row>
      <xdr:rowOff>76200</xdr:rowOff>
    </xdr:from>
    <xdr:to>
      <xdr:col>5</xdr:col>
      <xdr:colOff>533400</xdr:colOff>
      <xdr:row>24</xdr:row>
      <xdr:rowOff>121920</xdr:rowOff>
    </xdr:to>
    <xdr:sp macro="" textlink="">
      <xdr:nvSpPr>
        <xdr:cNvPr id="18736" name="Line 139">
          <a:extLst>
            <a:ext uri="{FF2B5EF4-FFF2-40B4-BE49-F238E27FC236}">
              <a16:creationId xmlns:a16="http://schemas.microsoft.com/office/drawing/2014/main" id="{00000000-0008-0000-0000-000030490000}"/>
            </a:ext>
          </a:extLst>
        </xdr:cNvPr>
        <xdr:cNvSpPr>
          <a:spLocks noChangeShapeType="1"/>
        </xdr:cNvSpPr>
      </xdr:nvSpPr>
      <xdr:spPr bwMode="auto">
        <a:xfrm flipH="1">
          <a:off x="4122420" y="4457700"/>
          <a:ext cx="373380" cy="457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320040</xdr:colOff>
      <xdr:row>31</xdr:row>
      <xdr:rowOff>129540</xdr:rowOff>
    </xdr:from>
    <xdr:to>
      <xdr:col>5</xdr:col>
      <xdr:colOff>419100</xdr:colOff>
      <xdr:row>32</xdr:row>
      <xdr:rowOff>129540</xdr:rowOff>
    </xdr:to>
    <xdr:sp macro="" textlink="">
      <xdr:nvSpPr>
        <xdr:cNvPr id="18737" name="Line 140">
          <a:extLst>
            <a:ext uri="{FF2B5EF4-FFF2-40B4-BE49-F238E27FC236}">
              <a16:creationId xmlns:a16="http://schemas.microsoft.com/office/drawing/2014/main" id="{00000000-0008-0000-0000-000031490000}"/>
            </a:ext>
          </a:extLst>
        </xdr:cNvPr>
        <xdr:cNvSpPr>
          <a:spLocks noChangeShapeType="1"/>
        </xdr:cNvSpPr>
      </xdr:nvSpPr>
      <xdr:spPr bwMode="auto">
        <a:xfrm flipV="1">
          <a:off x="4282440" y="5730240"/>
          <a:ext cx="99060" cy="1752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746760</xdr:colOff>
      <xdr:row>31</xdr:row>
      <xdr:rowOff>121920</xdr:rowOff>
    </xdr:from>
    <xdr:to>
      <xdr:col>6</xdr:col>
      <xdr:colOff>0</xdr:colOff>
      <xdr:row>32</xdr:row>
      <xdr:rowOff>137160</xdr:rowOff>
    </xdr:to>
    <xdr:sp macro="" textlink="">
      <xdr:nvSpPr>
        <xdr:cNvPr id="18738" name="Line 141">
          <a:extLst>
            <a:ext uri="{FF2B5EF4-FFF2-40B4-BE49-F238E27FC236}">
              <a16:creationId xmlns:a16="http://schemas.microsoft.com/office/drawing/2014/main" id="{00000000-0008-0000-0000-000032490000}"/>
            </a:ext>
          </a:extLst>
        </xdr:cNvPr>
        <xdr:cNvSpPr>
          <a:spLocks noChangeShapeType="1"/>
        </xdr:cNvSpPr>
      </xdr:nvSpPr>
      <xdr:spPr bwMode="auto">
        <a:xfrm flipV="1">
          <a:off x="4709160" y="5722620"/>
          <a:ext cx="45720" cy="1905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670560</xdr:colOff>
      <xdr:row>31</xdr:row>
      <xdr:rowOff>121920</xdr:rowOff>
    </xdr:from>
    <xdr:to>
      <xdr:col>6</xdr:col>
      <xdr:colOff>762000</xdr:colOff>
      <xdr:row>32</xdr:row>
      <xdr:rowOff>137160</xdr:rowOff>
    </xdr:to>
    <xdr:sp macro="" textlink="">
      <xdr:nvSpPr>
        <xdr:cNvPr id="18739" name="Line 142">
          <a:extLst>
            <a:ext uri="{FF2B5EF4-FFF2-40B4-BE49-F238E27FC236}">
              <a16:creationId xmlns:a16="http://schemas.microsoft.com/office/drawing/2014/main" id="{00000000-0008-0000-0000-000033490000}"/>
            </a:ext>
          </a:extLst>
        </xdr:cNvPr>
        <xdr:cNvSpPr>
          <a:spLocks noChangeShapeType="1"/>
        </xdr:cNvSpPr>
      </xdr:nvSpPr>
      <xdr:spPr bwMode="auto">
        <a:xfrm flipV="1">
          <a:off x="5425440" y="5722620"/>
          <a:ext cx="91440" cy="1905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350520</xdr:colOff>
      <xdr:row>31</xdr:row>
      <xdr:rowOff>129540</xdr:rowOff>
    </xdr:from>
    <xdr:to>
      <xdr:col>7</xdr:col>
      <xdr:colOff>388620</xdr:colOff>
      <xdr:row>32</xdr:row>
      <xdr:rowOff>144780</xdr:rowOff>
    </xdr:to>
    <xdr:sp macro="" textlink="">
      <xdr:nvSpPr>
        <xdr:cNvPr id="18740" name="Line 143">
          <a:extLst>
            <a:ext uri="{FF2B5EF4-FFF2-40B4-BE49-F238E27FC236}">
              <a16:creationId xmlns:a16="http://schemas.microsoft.com/office/drawing/2014/main" id="{00000000-0008-0000-0000-000034490000}"/>
            </a:ext>
          </a:extLst>
        </xdr:cNvPr>
        <xdr:cNvSpPr>
          <a:spLocks noChangeShapeType="1"/>
        </xdr:cNvSpPr>
      </xdr:nvSpPr>
      <xdr:spPr bwMode="auto">
        <a:xfrm flipV="1">
          <a:off x="5897880" y="5730240"/>
          <a:ext cx="38100" cy="1905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137160</xdr:colOff>
      <xdr:row>55</xdr:row>
      <xdr:rowOff>129540</xdr:rowOff>
    </xdr:from>
    <xdr:to>
      <xdr:col>5</xdr:col>
      <xdr:colOff>472440</xdr:colOff>
      <xdr:row>55</xdr:row>
      <xdr:rowOff>137160</xdr:rowOff>
    </xdr:to>
    <xdr:sp macro="" textlink="">
      <xdr:nvSpPr>
        <xdr:cNvPr id="18741" name="Line 144">
          <a:extLst>
            <a:ext uri="{FF2B5EF4-FFF2-40B4-BE49-F238E27FC236}">
              <a16:creationId xmlns:a16="http://schemas.microsoft.com/office/drawing/2014/main" id="{00000000-0008-0000-0000-000035490000}"/>
            </a:ext>
          </a:extLst>
        </xdr:cNvPr>
        <xdr:cNvSpPr>
          <a:spLocks noChangeShapeType="1"/>
        </xdr:cNvSpPr>
      </xdr:nvSpPr>
      <xdr:spPr bwMode="auto">
        <a:xfrm flipH="1">
          <a:off x="4099560" y="9928860"/>
          <a:ext cx="335280" cy="76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327660</xdr:colOff>
      <xdr:row>63</xdr:row>
      <xdr:rowOff>45720</xdr:rowOff>
    </xdr:from>
    <xdr:to>
      <xdr:col>5</xdr:col>
      <xdr:colOff>403860</xdr:colOff>
      <xdr:row>64</xdr:row>
      <xdr:rowOff>76200</xdr:rowOff>
    </xdr:to>
    <xdr:sp macro="" textlink="">
      <xdr:nvSpPr>
        <xdr:cNvPr id="18742" name="Line 146">
          <a:extLst>
            <a:ext uri="{FF2B5EF4-FFF2-40B4-BE49-F238E27FC236}">
              <a16:creationId xmlns:a16="http://schemas.microsoft.com/office/drawing/2014/main" id="{00000000-0008-0000-0000-000036490000}"/>
            </a:ext>
          </a:extLst>
        </xdr:cNvPr>
        <xdr:cNvSpPr>
          <a:spLocks noChangeShapeType="1"/>
        </xdr:cNvSpPr>
      </xdr:nvSpPr>
      <xdr:spPr bwMode="auto">
        <a:xfrm flipV="1">
          <a:off x="4290060" y="11201400"/>
          <a:ext cx="76200" cy="1981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754380</xdr:colOff>
      <xdr:row>63</xdr:row>
      <xdr:rowOff>60960</xdr:rowOff>
    </xdr:from>
    <xdr:to>
      <xdr:col>5</xdr:col>
      <xdr:colOff>784860</xdr:colOff>
      <xdr:row>64</xdr:row>
      <xdr:rowOff>91440</xdr:rowOff>
    </xdr:to>
    <xdr:sp macro="" textlink="">
      <xdr:nvSpPr>
        <xdr:cNvPr id="18743" name="Line 147">
          <a:extLst>
            <a:ext uri="{FF2B5EF4-FFF2-40B4-BE49-F238E27FC236}">
              <a16:creationId xmlns:a16="http://schemas.microsoft.com/office/drawing/2014/main" id="{00000000-0008-0000-0000-000037490000}"/>
            </a:ext>
          </a:extLst>
        </xdr:cNvPr>
        <xdr:cNvSpPr>
          <a:spLocks noChangeShapeType="1"/>
        </xdr:cNvSpPr>
      </xdr:nvSpPr>
      <xdr:spPr bwMode="auto">
        <a:xfrm flipV="1">
          <a:off x="4716780" y="11216640"/>
          <a:ext cx="30480" cy="1981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N99"/>
  <sheetViews>
    <sheetView workbookViewId="0">
      <selection activeCell="J26" sqref="J26"/>
    </sheetView>
  </sheetViews>
  <sheetFormatPr baseColWidth="10" defaultRowHeight="12.75" x14ac:dyDescent="0.2"/>
  <cols>
    <col min="8" max="8" width="18" customWidth="1"/>
  </cols>
  <sheetData>
    <row r="1" spans="1:14" x14ac:dyDescent="0.2">
      <c r="A1" s="78" t="s">
        <v>6</v>
      </c>
    </row>
    <row r="2" spans="1:14" x14ac:dyDescent="0.2">
      <c r="A2" s="78" t="s">
        <v>65</v>
      </c>
    </row>
    <row r="3" spans="1:14" x14ac:dyDescent="0.2">
      <c r="A3" s="78"/>
    </row>
    <row r="4" spans="1:14" x14ac:dyDescent="0.2">
      <c r="A4" s="78"/>
    </row>
    <row r="6" spans="1:14" x14ac:dyDescent="0.2">
      <c r="A6" s="79" t="s">
        <v>66</v>
      </c>
    </row>
    <row r="7" spans="1:14" x14ac:dyDescent="0.2">
      <c r="A7" s="79" t="s">
        <v>67</v>
      </c>
    </row>
    <row r="8" spans="1:14" ht="14.25" x14ac:dyDescent="0.2">
      <c r="A8" s="80"/>
    </row>
    <row r="9" spans="1:14" ht="14.25" x14ac:dyDescent="0.2">
      <c r="A9" s="80"/>
      <c r="F9" s="18"/>
    </row>
    <row r="10" spans="1:14" ht="14.25" x14ac:dyDescent="0.2">
      <c r="A10" s="80"/>
    </row>
    <row r="11" spans="1:14" ht="23.25" x14ac:dyDescent="0.35">
      <c r="A11" s="110" t="s">
        <v>53</v>
      </c>
      <c r="B11" s="18"/>
      <c r="C11" s="18"/>
      <c r="D11" s="107"/>
      <c r="E11" s="18"/>
      <c r="F11" s="18"/>
      <c r="G11" s="18"/>
      <c r="H11" s="18"/>
      <c r="N11" s="18"/>
    </row>
    <row r="12" spans="1:14" ht="23.25" x14ac:dyDescent="0.35">
      <c r="A12" s="110" t="s">
        <v>57</v>
      </c>
      <c r="B12" s="18"/>
      <c r="C12" s="18"/>
      <c r="D12" s="18"/>
      <c r="E12" s="18"/>
      <c r="F12" s="18"/>
      <c r="G12" s="18"/>
      <c r="H12" s="18"/>
    </row>
    <row r="13" spans="1:14" ht="14.25" x14ac:dyDescent="0.2">
      <c r="A13" s="80"/>
      <c r="D13" s="18"/>
    </row>
    <row r="14" spans="1:14" ht="14.25" x14ac:dyDescent="0.2">
      <c r="A14" s="80"/>
    </row>
    <row r="15" spans="1:14" ht="14.25" x14ac:dyDescent="0.2">
      <c r="A15" s="111" t="s">
        <v>59</v>
      </c>
      <c r="B15" s="18"/>
      <c r="C15" s="18"/>
      <c r="D15" s="18"/>
      <c r="E15" s="18"/>
      <c r="F15" s="18"/>
      <c r="G15" s="18"/>
      <c r="H15" s="18"/>
    </row>
    <row r="16" spans="1:14" ht="14.25" x14ac:dyDescent="0.2">
      <c r="A16" s="111" t="s">
        <v>60</v>
      </c>
      <c r="B16" s="18"/>
      <c r="C16" s="18"/>
      <c r="D16" s="18"/>
      <c r="E16" s="18"/>
      <c r="F16" s="18"/>
      <c r="G16" s="18"/>
      <c r="H16" s="18"/>
    </row>
    <row r="17" spans="1:8" ht="14.25" x14ac:dyDescent="0.2">
      <c r="A17" s="111"/>
      <c r="B17" s="18"/>
      <c r="C17" s="18"/>
      <c r="D17" s="18"/>
      <c r="E17" s="18"/>
      <c r="F17" s="18"/>
      <c r="G17" s="18"/>
      <c r="H17" s="18"/>
    </row>
    <row r="18" spans="1:8" ht="14.25" x14ac:dyDescent="0.2">
      <c r="A18" s="80"/>
    </row>
    <row r="19" spans="1:8" ht="14.25" x14ac:dyDescent="0.2">
      <c r="A19" s="80"/>
    </row>
    <row r="20" spans="1:8" ht="15" x14ac:dyDescent="0.25">
      <c r="A20" s="82" t="s">
        <v>47</v>
      </c>
    </row>
    <row r="21" spans="1:8" ht="14.25" x14ac:dyDescent="0.2">
      <c r="A21" s="80"/>
    </row>
    <row r="22" spans="1:8" ht="14.25" x14ac:dyDescent="0.2">
      <c r="A22" s="80"/>
    </row>
    <row r="23" spans="1:8" ht="14.25" x14ac:dyDescent="0.2">
      <c r="A23" s="80"/>
    </row>
    <row r="24" spans="1:8" ht="14.25" x14ac:dyDescent="0.2">
      <c r="A24" s="80"/>
    </row>
    <row r="25" spans="1:8" ht="14.25" x14ac:dyDescent="0.2">
      <c r="A25" s="80"/>
    </row>
    <row r="26" spans="1:8" ht="14.25" x14ac:dyDescent="0.2">
      <c r="A26" s="80"/>
    </row>
    <row r="27" spans="1:8" ht="14.25" x14ac:dyDescent="0.2">
      <c r="A27" s="80"/>
    </row>
    <row r="28" spans="1:8" ht="14.25" x14ac:dyDescent="0.2">
      <c r="A28" s="80"/>
    </row>
    <row r="29" spans="1:8" ht="14.25" x14ac:dyDescent="0.2">
      <c r="A29" s="80"/>
    </row>
    <row r="30" spans="1:8" ht="14.25" x14ac:dyDescent="0.2">
      <c r="A30" s="80"/>
    </row>
    <row r="32" spans="1:8" ht="14.25" x14ac:dyDescent="0.2">
      <c r="A32" s="80"/>
    </row>
    <row r="33" spans="1:1" ht="14.25" x14ac:dyDescent="0.2">
      <c r="A33" s="80"/>
    </row>
    <row r="34" spans="1:1" ht="14.25" x14ac:dyDescent="0.2">
      <c r="A34" s="80"/>
    </row>
    <row r="35" spans="1:1" ht="14.25" x14ac:dyDescent="0.2">
      <c r="A35" s="80"/>
    </row>
    <row r="36" spans="1:1" ht="14.25" x14ac:dyDescent="0.2">
      <c r="A36" s="80"/>
    </row>
    <row r="37" spans="1:1" ht="14.25" x14ac:dyDescent="0.2">
      <c r="A37" s="80"/>
    </row>
    <row r="39" spans="1:1" ht="14.25" x14ac:dyDescent="0.2">
      <c r="A39" s="80"/>
    </row>
    <row r="40" spans="1:1" ht="14.25" x14ac:dyDescent="0.2">
      <c r="A40" s="80"/>
    </row>
    <row r="41" spans="1:1" ht="14.25" x14ac:dyDescent="0.2">
      <c r="A41" s="80"/>
    </row>
    <row r="42" spans="1:1" ht="14.25" x14ac:dyDescent="0.2">
      <c r="A42" s="80"/>
    </row>
    <row r="43" spans="1:1" ht="14.25" x14ac:dyDescent="0.2">
      <c r="A43" s="80"/>
    </row>
    <row r="44" spans="1:1" ht="14.25" x14ac:dyDescent="0.2">
      <c r="A44" s="80"/>
    </row>
    <row r="45" spans="1:1" ht="14.25" x14ac:dyDescent="0.2">
      <c r="A45" s="80"/>
    </row>
    <row r="46" spans="1:1" ht="14.25" x14ac:dyDescent="0.2">
      <c r="A46" s="80"/>
    </row>
    <row r="47" spans="1:1" ht="14.25" x14ac:dyDescent="0.2">
      <c r="A47" s="80"/>
    </row>
    <row r="48" spans="1:1" ht="14.25" x14ac:dyDescent="0.2">
      <c r="A48" s="80"/>
    </row>
    <row r="49" spans="1:1" ht="14.25" x14ac:dyDescent="0.2">
      <c r="A49" s="80"/>
    </row>
    <row r="50" spans="1:1" ht="14.25" x14ac:dyDescent="0.2">
      <c r="A50" s="80"/>
    </row>
    <row r="51" spans="1:1" ht="15" x14ac:dyDescent="0.25">
      <c r="A51" s="82" t="s">
        <v>49</v>
      </c>
    </row>
    <row r="52" spans="1:1" ht="14.25" x14ac:dyDescent="0.2">
      <c r="A52" s="80"/>
    </row>
    <row r="53" spans="1:1" ht="14.25" x14ac:dyDescent="0.2">
      <c r="A53" s="80"/>
    </row>
    <row r="54" spans="1:1" ht="14.25" x14ac:dyDescent="0.2">
      <c r="A54" s="80"/>
    </row>
    <row r="55" spans="1:1" ht="14.25" x14ac:dyDescent="0.2">
      <c r="A55" s="80"/>
    </row>
    <row r="56" spans="1:1" x14ac:dyDescent="0.2">
      <c r="A56" s="83"/>
    </row>
    <row r="57" spans="1:1" x14ac:dyDescent="0.2">
      <c r="A57" s="83"/>
    </row>
    <row r="59" spans="1:1" ht="14.25" x14ac:dyDescent="0.2">
      <c r="A59" s="80"/>
    </row>
    <row r="60" spans="1:1" ht="14.25" x14ac:dyDescent="0.2">
      <c r="A60" s="80"/>
    </row>
    <row r="80" spans="1:1" ht="14.25" x14ac:dyDescent="0.2">
      <c r="A80" s="80"/>
    </row>
    <row r="81" spans="1:7" ht="15" x14ac:dyDescent="0.25">
      <c r="A81" s="82" t="s">
        <v>48</v>
      </c>
    </row>
    <row r="82" spans="1:7" ht="15" x14ac:dyDescent="0.25">
      <c r="A82" s="82"/>
    </row>
    <row r="83" spans="1:7" ht="15" x14ac:dyDescent="0.25">
      <c r="A83" s="112" t="s">
        <v>50</v>
      </c>
      <c r="B83" s="18"/>
      <c r="C83" s="18"/>
      <c r="D83" s="18"/>
      <c r="E83" s="18"/>
      <c r="F83" s="18"/>
      <c r="G83" s="18"/>
    </row>
    <row r="84" spans="1:7" ht="15" x14ac:dyDescent="0.25">
      <c r="A84" s="112" t="s">
        <v>54</v>
      </c>
      <c r="B84" s="18"/>
      <c r="C84" s="18"/>
      <c r="D84" s="18"/>
      <c r="E84" s="18"/>
      <c r="F84" s="18"/>
      <c r="G84" s="18"/>
    </row>
    <row r="85" spans="1:7" ht="15" x14ac:dyDescent="0.25">
      <c r="A85" s="112" t="s">
        <v>51</v>
      </c>
      <c r="B85" s="18"/>
      <c r="C85" s="18"/>
      <c r="D85" s="18"/>
      <c r="E85" s="18"/>
      <c r="F85" s="18"/>
      <c r="G85" s="18"/>
    </row>
    <row r="86" spans="1:7" ht="14.25" x14ac:dyDescent="0.2">
      <c r="A86" s="80"/>
    </row>
    <row r="87" spans="1:7" ht="14.25" x14ac:dyDescent="0.2">
      <c r="A87" s="80"/>
    </row>
    <row r="88" spans="1:7" ht="18" x14ac:dyDescent="0.25">
      <c r="A88" s="81" t="s">
        <v>56</v>
      </c>
    </row>
    <row r="89" spans="1:7" ht="14.25" customHeight="1" x14ac:dyDescent="0.2">
      <c r="A89" s="80" t="s">
        <v>38</v>
      </c>
    </row>
    <row r="90" spans="1:7" ht="14.25" customHeight="1" x14ac:dyDescent="0.2">
      <c r="A90" s="80" t="s">
        <v>58</v>
      </c>
    </row>
    <row r="91" spans="1:7" ht="14.25" customHeight="1" x14ac:dyDescent="0.2">
      <c r="A91" s="80" t="s">
        <v>39</v>
      </c>
    </row>
    <row r="92" spans="1:7" ht="14.25" customHeight="1" x14ac:dyDescent="0.2">
      <c r="A92" s="80"/>
    </row>
    <row r="93" spans="1:7" ht="14.25" customHeight="1" x14ac:dyDescent="0.2">
      <c r="A93" s="80" t="s">
        <v>40</v>
      </c>
    </row>
    <row r="94" spans="1:7" ht="14.25" customHeight="1" x14ac:dyDescent="0.25">
      <c r="A94" s="80" t="s">
        <v>42</v>
      </c>
    </row>
    <row r="95" spans="1:7" ht="14.25" customHeight="1" x14ac:dyDescent="0.2">
      <c r="A95" s="80" t="s">
        <v>41</v>
      </c>
    </row>
    <row r="96" spans="1:7" ht="14.25" customHeight="1" x14ac:dyDescent="0.2">
      <c r="A96" s="80"/>
    </row>
    <row r="97" spans="1:1" ht="14.25" customHeight="1" x14ac:dyDescent="0.2">
      <c r="A97" s="80" t="s">
        <v>43</v>
      </c>
    </row>
    <row r="98" spans="1:1" ht="14.25" customHeight="1" x14ac:dyDescent="0.2">
      <c r="A98" s="80" t="s">
        <v>55</v>
      </c>
    </row>
    <row r="99" spans="1:1" ht="14.25" customHeight="1" x14ac:dyDescent="0.2">
      <c r="A99" s="80"/>
    </row>
  </sheetData>
  <sheetProtection algorithmName="SHA-512" hashValue="UlsBcAhsp2u3tAlNYVZz8AIYXOI6Ei1YYGH+cjMQDtscaF+obcCNGauhGkFaXRXxB6n6/1y3ia8I2YtGzAOSoA==" saltValue="EFnq7JDnUYkpMkLX3A5OhQ==" spinCount="100000" sheet="1"/>
  <phoneticPr fontId="3" type="noConversion"/>
  <pageMargins left="0.37" right="0.31" top="0.43" bottom="0.43" header="0.25" footer="0.21"/>
  <pageSetup paperSize="9" orientation="portrait" r:id="rId1"/>
  <headerFooter alignWithMargins="0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indexed="12"/>
    <pageSetUpPr fitToPage="1"/>
  </sheetPr>
  <dimension ref="A1:T59"/>
  <sheetViews>
    <sheetView showZeros="0" tabSelected="1" zoomScale="80" zoomScaleNormal="80" workbookViewId="0">
      <selection activeCell="C6" sqref="C6:M6"/>
    </sheetView>
  </sheetViews>
  <sheetFormatPr baseColWidth="10" defaultRowHeight="12.75" outlineLevelCol="1" x14ac:dyDescent="0.2"/>
  <cols>
    <col min="1" max="1" width="8.7109375" customWidth="1"/>
    <col min="2" max="2" width="28" customWidth="1"/>
    <col min="3" max="3" width="15" customWidth="1"/>
    <col min="4" max="4" width="13.5703125" customWidth="1"/>
    <col min="5" max="5" width="13.85546875" customWidth="1"/>
    <col min="6" max="6" width="14.42578125" customWidth="1"/>
    <col min="7" max="7" width="11.140625" customWidth="1"/>
    <col min="8" max="8" width="9" style="77" customWidth="1"/>
    <col min="9" max="9" width="11.7109375" customWidth="1"/>
    <col min="10" max="10" width="12" customWidth="1"/>
    <col min="11" max="11" width="8.140625" customWidth="1"/>
    <col min="12" max="12" width="13.7109375" customWidth="1"/>
    <col min="13" max="13" width="12.85546875" customWidth="1"/>
    <col min="14" max="14" width="13.570312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">
        <v>69</v>
      </c>
      <c r="B1" s="1"/>
      <c r="C1" s="1"/>
      <c r="D1" s="1"/>
      <c r="E1" s="1"/>
      <c r="F1" s="1"/>
      <c r="G1" s="1"/>
      <c r="H1" s="75"/>
      <c r="I1" s="1"/>
      <c r="J1" s="1"/>
      <c r="K1" s="1"/>
      <c r="L1" s="1"/>
      <c r="M1" s="55"/>
      <c r="N1" s="55"/>
    </row>
    <row r="2" spans="1:19" x14ac:dyDescent="0.2">
      <c r="A2" s="1" t="s">
        <v>68</v>
      </c>
      <c r="B2" s="1"/>
      <c r="C2" s="1"/>
      <c r="D2" s="1"/>
      <c r="E2" s="1"/>
      <c r="F2" s="1"/>
      <c r="G2" s="1"/>
      <c r="H2" s="75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75"/>
      <c r="I3" s="1"/>
      <c r="J3" s="1"/>
      <c r="K3" s="1"/>
      <c r="L3" s="1"/>
    </row>
    <row r="4" spans="1:19" ht="15.75" x14ac:dyDescent="0.25">
      <c r="A4" s="2" t="s">
        <v>8</v>
      </c>
      <c r="B4" s="2"/>
      <c r="C4" s="2"/>
      <c r="D4" s="1"/>
      <c r="E4" s="1"/>
      <c r="F4" s="1"/>
      <c r="G4" s="1"/>
      <c r="H4" s="75"/>
      <c r="I4" s="2" t="s">
        <v>9</v>
      </c>
      <c r="J4" s="1"/>
      <c r="N4" s="106" t="s">
        <v>10</v>
      </c>
    </row>
    <row r="5" spans="1:19" x14ac:dyDescent="0.2">
      <c r="A5" s="1"/>
      <c r="B5" s="1"/>
      <c r="C5" s="1"/>
      <c r="D5" s="1"/>
      <c r="E5" s="1"/>
      <c r="F5" s="1"/>
      <c r="G5" s="1"/>
      <c r="H5" s="75"/>
      <c r="I5" s="1"/>
      <c r="J5" s="1"/>
      <c r="K5" s="1"/>
      <c r="L5" s="1"/>
    </row>
    <row r="6" spans="1:19" x14ac:dyDescent="0.2">
      <c r="A6" s="1" t="s">
        <v>1</v>
      </c>
      <c r="B6" s="1"/>
      <c r="C6" s="159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9" x14ac:dyDescent="0.2">
      <c r="A7" s="1"/>
      <c r="B7" s="1"/>
      <c r="C7" s="1"/>
      <c r="D7" s="14"/>
      <c r="E7" s="14"/>
      <c r="F7" s="14"/>
      <c r="G7" s="14"/>
      <c r="H7" s="76"/>
      <c r="I7" s="14"/>
      <c r="J7" s="14"/>
      <c r="K7" s="14"/>
      <c r="L7" s="14"/>
      <c r="M7" s="14"/>
      <c r="N7" s="14"/>
    </row>
    <row r="8" spans="1:19" ht="15.75" x14ac:dyDescent="0.25">
      <c r="A8" s="2"/>
      <c r="B8" s="2"/>
      <c r="C8" s="2"/>
      <c r="D8" s="2"/>
      <c r="F8" s="108"/>
      <c r="G8" s="84" t="s">
        <v>52</v>
      </c>
      <c r="H8" s="65"/>
      <c r="I8" s="2"/>
      <c r="J8" s="2"/>
      <c r="K8" s="2"/>
    </row>
    <row r="9" spans="1:19" ht="13.5" customHeight="1" thickBot="1" x14ac:dyDescent="0.25"/>
    <row r="10" spans="1:19" ht="72.75" customHeight="1" x14ac:dyDescent="0.2">
      <c r="A10" s="177" t="s">
        <v>11</v>
      </c>
      <c r="B10" s="178"/>
      <c r="C10" s="181" t="s">
        <v>12</v>
      </c>
      <c r="D10" s="166" t="s">
        <v>44</v>
      </c>
      <c r="E10" s="174" t="s">
        <v>13</v>
      </c>
      <c r="F10" s="172" t="s">
        <v>14</v>
      </c>
      <c r="G10" s="163" t="s">
        <v>15</v>
      </c>
      <c r="H10" s="169" t="s">
        <v>45</v>
      </c>
      <c r="I10" s="6" t="s">
        <v>20</v>
      </c>
      <c r="J10" s="6" t="s">
        <v>16</v>
      </c>
      <c r="K10" s="6" t="s">
        <v>19</v>
      </c>
      <c r="L10" s="10" t="s">
        <v>17</v>
      </c>
      <c r="M10" s="10" t="s">
        <v>18</v>
      </c>
      <c r="N10" s="109" t="s">
        <v>46</v>
      </c>
    </row>
    <row r="11" spans="1:19" ht="18" customHeight="1" x14ac:dyDescent="0.2">
      <c r="A11" s="179"/>
      <c r="B11" s="180"/>
      <c r="C11" s="182"/>
      <c r="D11" s="167"/>
      <c r="E11" s="175"/>
      <c r="F11" s="173"/>
      <c r="G11" s="164"/>
      <c r="H11" s="170"/>
      <c r="I11" s="17" t="str">
        <f>IF(H8="","",H8-1)</f>
        <v/>
      </c>
      <c r="J11" s="17" t="str">
        <f>IF(H8="","",H8-1)</f>
        <v/>
      </c>
      <c r="K11" s="17">
        <f>H8</f>
        <v>0</v>
      </c>
      <c r="L11" s="17"/>
      <c r="M11" s="17"/>
      <c r="N11" s="17"/>
    </row>
    <row r="12" spans="1:19" ht="15.75" customHeight="1" x14ac:dyDescent="0.2">
      <c r="A12" s="179"/>
      <c r="B12" s="180"/>
      <c r="C12" s="183"/>
      <c r="D12" s="168"/>
      <c r="E12" s="176"/>
      <c r="F12" s="15" t="s">
        <v>22</v>
      </c>
      <c r="G12" s="164"/>
      <c r="H12" s="170"/>
      <c r="I12" s="56"/>
      <c r="J12" s="56"/>
      <c r="K12" s="63"/>
      <c r="L12" s="11" t="s">
        <v>23</v>
      </c>
      <c r="M12" s="11" t="s">
        <v>24</v>
      </c>
      <c r="N12" s="11" t="s">
        <v>7</v>
      </c>
    </row>
    <row r="13" spans="1:19" ht="13.5" thickBot="1" x14ac:dyDescent="0.25">
      <c r="A13" s="61"/>
      <c r="B13" s="62"/>
      <c r="C13" s="3" t="s">
        <v>0</v>
      </c>
      <c r="D13" s="4" t="s">
        <v>0</v>
      </c>
      <c r="E13" s="5" t="s">
        <v>0</v>
      </c>
      <c r="F13" s="9" t="s">
        <v>0</v>
      </c>
      <c r="G13" s="165"/>
      <c r="H13" s="171"/>
      <c r="I13" s="7" t="s">
        <v>0</v>
      </c>
      <c r="J13" s="8" t="s">
        <v>0</v>
      </c>
      <c r="K13" s="64"/>
      <c r="L13" s="12" t="s">
        <v>0</v>
      </c>
      <c r="M13" s="12" t="s">
        <v>0</v>
      </c>
      <c r="N13" s="12" t="s">
        <v>0</v>
      </c>
      <c r="P13" s="38" t="s">
        <v>2</v>
      </c>
      <c r="Q13" s="38" t="s">
        <v>3</v>
      </c>
      <c r="R13" s="38" t="s">
        <v>4</v>
      </c>
      <c r="S13" s="38" t="s">
        <v>5</v>
      </c>
    </row>
    <row r="14" spans="1:19" x14ac:dyDescent="0.2">
      <c r="A14" s="161"/>
      <c r="B14" s="162"/>
      <c r="C14" s="91"/>
      <c r="D14" s="92"/>
      <c r="E14" s="92"/>
      <c r="F14" s="66" t="str">
        <f>IF(C14="","",C14-D14-E14)</f>
        <v/>
      </c>
      <c r="G14" s="88"/>
      <c r="H14" s="140"/>
      <c r="I14" s="19"/>
      <c r="J14" s="20"/>
      <c r="K14" s="117">
        <f>IF(((($H14)-((H$8-1-G14)))-1)&lt;0,"0",((($H14)-(H$8-1-G14))-1))</f>
        <v>0</v>
      </c>
      <c r="L14" s="47" t="e">
        <f>IF(S14&lt;1,R14,S14)</f>
        <v>#DIV/0!</v>
      </c>
      <c r="M14" s="114" t="e">
        <f>IF(L14="","",I14+L14)</f>
        <v>#DIV/0!</v>
      </c>
      <c r="N14" s="48" t="str">
        <f>IF(F14="","",F14-M14)</f>
        <v/>
      </c>
      <c r="P14" s="113" t="str">
        <f>IF(F14="","",F14)</f>
        <v/>
      </c>
      <c r="Q14" s="113">
        <f>IF(J14="0","0",J14)</f>
        <v>0</v>
      </c>
      <c r="R14" s="113" t="e">
        <f>IF(K14="0","0",F14/K14)</f>
        <v>#VALUE!</v>
      </c>
      <c r="S14" s="113" t="e">
        <f>IF(K14="0","0",J14/K14)</f>
        <v>#DIV/0!</v>
      </c>
    </row>
    <row r="15" spans="1:19" ht="12.75" customHeight="1" x14ac:dyDescent="0.2">
      <c r="A15" s="152"/>
      <c r="B15" s="153"/>
      <c r="C15" s="21"/>
      <c r="D15" s="93"/>
      <c r="E15" s="93"/>
      <c r="F15" s="67" t="str">
        <f t="shared" ref="F15:F43" si="0">IF(C15="","",C15-D15-E15)</f>
        <v/>
      </c>
      <c r="G15" s="89"/>
      <c r="H15" s="141"/>
      <c r="I15" s="22"/>
      <c r="J15" s="21"/>
      <c r="K15" s="117">
        <f t="shared" ref="K15:K43" si="1">IF(((($H15)-((H$8-1-G15)))-1)&lt;0,"0",((($H15)-(H$8-1-G15))-1))</f>
        <v>0</v>
      </c>
      <c r="L15" s="49" t="e">
        <f t="shared" ref="L15:L43" si="2">IF(S15&lt;1,R15,S15)</f>
        <v>#DIV/0!</v>
      </c>
      <c r="M15" s="115" t="e">
        <f t="shared" ref="M15:M43" si="3">IF(L15="","",I15+L15)</f>
        <v>#DIV/0!</v>
      </c>
      <c r="N15" s="50" t="str">
        <f t="shared" ref="N15:N43" si="4">IF(F15="","",F15-M15)</f>
        <v/>
      </c>
      <c r="P15" s="113" t="str">
        <f t="shared" ref="P15:P43" si="5">IF(F15="","",F15)</f>
        <v/>
      </c>
      <c r="Q15" s="113">
        <f t="shared" ref="Q15:Q43" si="6">IF(J15="0","0",J15)</f>
        <v>0</v>
      </c>
      <c r="R15" s="113" t="e">
        <f t="shared" ref="R15:R43" si="7">IF(K15="0","0",F15/K15)</f>
        <v>#VALUE!</v>
      </c>
      <c r="S15" s="113" t="e">
        <f t="shared" ref="S15:S43" si="8">IF(K15="0","0",J15/K15)</f>
        <v>#DIV/0!</v>
      </c>
    </row>
    <row r="16" spans="1:19" x14ac:dyDescent="0.2">
      <c r="A16" s="152"/>
      <c r="B16" s="153"/>
      <c r="C16" s="21"/>
      <c r="D16" s="93"/>
      <c r="E16" s="93"/>
      <c r="F16" s="68" t="str">
        <f t="shared" si="0"/>
        <v/>
      </c>
      <c r="G16" s="89"/>
      <c r="H16" s="141"/>
      <c r="I16" s="22"/>
      <c r="J16" s="21"/>
      <c r="K16" s="117">
        <f t="shared" si="1"/>
        <v>0</v>
      </c>
      <c r="L16" s="49" t="e">
        <f t="shared" si="2"/>
        <v>#DIV/0!</v>
      </c>
      <c r="M16" s="115" t="e">
        <f t="shared" si="3"/>
        <v>#DIV/0!</v>
      </c>
      <c r="N16" s="50" t="str">
        <f t="shared" si="4"/>
        <v/>
      </c>
      <c r="P16" s="113" t="str">
        <f t="shared" si="5"/>
        <v/>
      </c>
      <c r="Q16" s="113">
        <f t="shared" si="6"/>
        <v>0</v>
      </c>
      <c r="R16" s="113" t="e">
        <f t="shared" si="7"/>
        <v>#VALUE!</v>
      </c>
      <c r="S16" s="113" t="e">
        <f t="shared" si="8"/>
        <v>#DIV/0!</v>
      </c>
    </row>
    <row r="17" spans="1:19" x14ac:dyDescent="0.2">
      <c r="A17" s="152"/>
      <c r="B17" s="153"/>
      <c r="C17" s="21"/>
      <c r="D17" s="93"/>
      <c r="E17" s="93"/>
      <c r="F17" s="68" t="str">
        <f t="shared" si="0"/>
        <v/>
      </c>
      <c r="G17" s="89"/>
      <c r="H17" s="141"/>
      <c r="I17" s="22"/>
      <c r="J17" s="21"/>
      <c r="K17" s="117">
        <f t="shared" si="1"/>
        <v>0</v>
      </c>
      <c r="L17" s="49" t="e">
        <f t="shared" si="2"/>
        <v>#DIV/0!</v>
      </c>
      <c r="M17" s="115" t="e">
        <f t="shared" si="3"/>
        <v>#DIV/0!</v>
      </c>
      <c r="N17" s="50" t="str">
        <f t="shared" si="4"/>
        <v/>
      </c>
      <c r="P17" s="113" t="str">
        <f t="shared" si="5"/>
        <v/>
      </c>
      <c r="Q17" s="113">
        <f t="shared" si="6"/>
        <v>0</v>
      </c>
      <c r="R17" s="113" t="e">
        <f t="shared" si="7"/>
        <v>#VALUE!</v>
      </c>
      <c r="S17" s="113" t="e">
        <f t="shared" si="8"/>
        <v>#DIV/0!</v>
      </c>
    </row>
    <row r="18" spans="1:19" x14ac:dyDescent="0.2">
      <c r="A18" s="152"/>
      <c r="B18" s="153"/>
      <c r="C18" s="21"/>
      <c r="D18" s="93"/>
      <c r="E18" s="93"/>
      <c r="F18" s="68" t="str">
        <f t="shared" si="0"/>
        <v/>
      </c>
      <c r="G18" s="89"/>
      <c r="H18" s="141"/>
      <c r="I18" s="22"/>
      <c r="J18" s="21"/>
      <c r="K18" s="117">
        <f t="shared" si="1"/>
        <v>0</v>
      </c>
      <c r="L18" s="49" t="e">
        <f t="shared" si="2"/>
        <v>#DIV/0!</v>
      </c>
      <c r="M18" s="115" t="e">
        <f t="shared" si="3"/>
        <v>#DIV/0!</v>
      </c>
      <c r="N18" s="50" t="str">
        <f t="shared" si="4"/>
        <v/>
      </c>
      <c r="P18" s="113" t="str">
        <f t="shared" si="5"/>
        <v/>
      </c>
      <c r="Q18" s="113">
        <f t="shared" si="6"/>
        <v>0</v>
      </c>
      <c r="R18" s="113" t="e">
        <f t="shared" si="7"/>
        <v>#VALUE!</v>
      </c>
      <c r="S18" s="113" t="e">
        <f t="shared" si="8"/>
        <v>#DIV/0!</v>
      </c>
    </row>
    <row r="19" spans="1:19" x14ac:dyDescent="0.2">
      <c r="A19" s="152"/>
      <c r="B19" s="153"/>
      <c r="C19" s="21"/>
      <c r="D19" s="93"/>
      <c r="E19" s="93"/>
      <c r="F19" s="68" t="str">
        <f t="shared" si="0"/>
        <v/>
      </c>
      <c r="G19" s="89"/>
      <c r="H19" s="141"/>
      <c r="I19" s="22"/>
      <c r="J19" s="21"/>
      <c r="K19" s="117">
        <f t="shared" si="1"/>
        <v>0</v>
      </c>
      <c r="L19" s="49" t="e">
        <f t="shared" si="2"/>
        <v>#DIV/0!</v>
      </c>
      <c r="M19" s="115" t="e">
        <f t="shared" si="3"/>
        <v>#DIV/0!</v>
      </c>
      <c r="N19" s="50" t="str">
        <f t="shared" si="4"/>
        <v/>
      </c>
      <c r="P19" s="113" t="str">
        <f t="shared" si="5"/>
        <v/>
      </c>
      <c r="Q19" s="113">
        <f t="shared" si="6"/>
        <v>0</v>
      </c>
      <c r="R19" s="113" t="e">
        <f t="shared" si="7"/>
        <v>#VALUE!</v>
      </c>
      <c r="S19" s="113" t="e">
        <f t="shared" si="8"/>
        <v>#DIV/0!</v>
      </c>
    </row>
    <row r="20" spans="1:19" x14ac:dyDescent="0.2">
      <c r="A20" s="152"/>
      <c r="B20" s="153"/>
      <c r="C20" s="21"/>
      <c r="D20" s="93"/>
      <c r="E20" s="93"/>
      <c r="F20" s="68" t="str">
        <f t="shared" si="0"/>
        <v/>
      </c>
      <c r="G20" s="89"/>
      <c r="H20" s="141"/>
      <c r="I20" s="22"/>
      <c r="J20" s="21"/>
      <c r="K20" s="117">
        <f t="shared" si="1"/>
        <v>0</v>
      </c>
      <c r="L20" s="49" t="e">
        <f t="shared" si="2"/>
        <v>#DIV/0!</v>
      </c>
      <c r="M20" s="115" t="e">
        <f t="shared" si="3"/>
        <v>#DIV/0!</v>
      </c>
      <c r="N20" s="50" t="str">
        <f t="shared" si="4"/>
        <v/>
      </c>
      <c r="P20" s="113" t="str">
        <f t="shared" si="5"/>
        <v/>
      </c>
      <c r="Q20" s="113">
        <f t="shared" si="6"/>
        <v>0</v>
      </c>
      <c r="R20" s="113" t="e">
        <f t="shared" si="7"/>
        <v>#VALUE!</v>
      </c>
      <c r="S20" s="113" t="e">
        <f t="shared" si="8"/>
        <v>#DIV/0!</v>
      </c>
    </row>
    <row r="21" spans="1:19" x14ac:dyDescent="0.2">
      <c r="A21" s="152"/>
      <c r="B21" s="153"/>
      <c r="C21" s="21"/>
      <c r="D21" s="93"/>
      <c r="E21" s="93"/>
      <c r="F21" s="68" t="str">
        <f t="shared" si="0"/>
        <v/>
      </c>
      <c r="G21" s="89"/>
      <c r="H21" s="141"/>
      <c r="I21" s="22"/>
      <c r="J21" s="21"/>
      <c r="K21" s="117">
        <f t="shared" si="1"/>
        <v>0</v>
      </c>
      <c r="L21" s="49" t="e">
        <f t="shared" si="2"/>
        <v>#DIV/0!</v>
      </c>
      <c r="M21" s="115" t="e">
        <f t="shared" si="3"/>
        <v>#DIV/0!</v>
      </c>
      <c r="N21" s="50" t="str">
        <f t="shared" si="4"/>
        <v/>
      </c>
      <c r="P21" s="113" t="str">
        <f t="shared" si="5"/>
        <v/>
      </c>
      <c r="Q21" s="113">
        <f t="shared" si="6"/>
        <v>0</v>
      </c>
      <c r="R21" s="113" t="e">
        <f t="shared" si="7"/>
        <v>#VALUE!</v>
      </c>
      <c r="S21" s="113" t="e">
        <f t="shared" si="8"/>
        <v>#DIV/0!</v>
      </c>
    </row>
    <row r="22" spans="1:19" x14ac:dyDescent="0.2">
      <c r="A22" s="152"/>
      <c r="B22" s="153"/>
      <c r="C22" s="21"/>
      <c r="D22" s="93"/>
      <c r="E22" s="93"/>
      <c r="F22" s="68" t="str">
        <f t="shared" si="0"/>
        <v/>
      </c>
      <c r="G22" s="89"/>
      <c r="H22" s="141"/>
      <c r="I22" s="22"/>
      <c r="J22" s="21"/>
      <c r="K22" s="117">
        <f t="shared" si="1"/>
        <v>0</v>
      </c>
      <c r="L22" s="49" t="e">
        <f t="shared" si="2"/>
        <v>#DIV/0!</v>
      </c>
      <c r="M22" s="115" t="e">
        <f t="shared" si="3"/>
        <v>#DIV/0!</v>
      </c>
      <c r="N22" s="50" t="str">
        <f t="shared" si="4"/>
        <v/>
      </c>
      <c r="P22" s="113" t="str">
        <f t="shared" si="5"/>
        <v/>
      </c>
      <c r="Q22" s="113">
        <f t="shared" si="6"/>
        <v>0</v>
      </c>
      <c r="R22" s="113" t="e">
        <f t="shared" si="7"/>
        <v>#VALUE!</v>
      </c>
      <c r="S22" s="113" t="e">
        <f t="shared" si="8"/>
        <v>#DIV/0!</v>
      </c>
    </row>
    <row r="23" spans="1:19" x14ac:dyDescent="0.2">
      <c r="A23" s="152"/>
      <c r="B23" s="153"/>
      <c r="C23" s="21"/>
      <c r="D23" s="93"/>
      <c r="E23" s="93"/>
      <c r="F23" s="68" t="str">
        <f t="shared" si="0"/>
        <v/>
      </c>
      <c r="G23" s="89"/>
      <c r="H23" s="141"/>
      <c r="I23" s="22"/>
      <c r="J23" s="21"/>
      <c r="K23" s="117">
        <f t="shared" si="1"/>
        <v>0</v>
      </c>
      <c r="L23" s="49" t="e">
        <f t="shared" si="2"/>
        <v>#DIV/0!</v>
      </c>
      <c r="M23" s="115" t="e">
        <f t="shared" si="3"/>
        <v>#DIV/0!</v>
      </c>
      <c r="N23" s="50" t="str">
        <f t="shared" si="4"/>
        <v/>
      </c>
      <c r="P23" s="113" t="str">
        <f t="shared" si="5"/>
        <v/>
      </c>
      <c r="Q23" s="113">
        <f t="shared" si="6"/>
        <v>0</v>
      </c>
      <c r="R23" s="113" t="e">
        <f t="shared" si="7"/>
        <v>#VALUE!</v>
      </c>
      <c r="S23" s="113" t="e">
        <f t="shared" si="8"/>
        <v>#DIV/0!</v>
      </c>
    </row>
    <row r="24" spans="1:19" x14ac:dyDescent="0.2">
      <c r="A24" s="152"/>
      <c r="B24" s="153"/>
      <c r="C24" s="21"/>
      <c r="D24" s="93"/>
      <c r="E24" s="93"/>
      <c r="F24" s="68" t="str">
        <f t="shared" si="0"/>
        <v/>
      </c>
      <c r="G24" s="89"/>
      <c r="H24" s="141"/>
      <c r="I24" s="22"/>
      <c r="J24" s="21"/>
      <c r="K24" s="117">
        <f t="shared" si="1"/>
        <v>0</v>
      </c>
      <c r="L24" s="49" t="e">
        <f t="shared" si="2"/>
        <v>#DIV/0!</v>
      </c>
      <c r="M24" s="115" t="e">
        <f t="shared" si="3"/>
        <v>#DIV/0!</v>
      </c>
      <c r="N24" s="50" t="str">
        <f t="shared" si="4"/>
        <v/>
      </c>
      <c r="P24" s="113" t="str">
        <f t="shared" si="5"/>
        <v/>
      </c>
      <c r="Q24" s="113">
        <f t="shared" si="6"/>
        <v>0</v>
      </c>
      <c r="R24" s="113" t="e">
        <f t="shared" si="7"/>
        <v>#VALUE!</v>
      </c>
      <c r="S24" s="113" t="e">
        <f t="shared" si="8"/>
        <v>#DIV/0!</v>
      </c>
    </row>
    <row r="25" spans="1:19" x14ac:dyDescent="0.2">
      <c r="A25" s="152"/>
      <c r="B25" s="153"/>
      <c r="C25" s="21"/>
      <c r="D25" s="93"/>
      <c r="E25" s="93"/>
      <c r="F25" s="68" t="str">
        <f t="shared" si="0"/>
        <v/>
      </c>
      <c r="G25" s="89"/>
      <c r="H25" s="141"/>
      <c r="I25" s="22"/>
      <c r="J25" s="21"/>
      <c r="K25" s="117">
        <f t="shared" si="1"/>
        <v>0</v>
      </c>
      <c r="L25" s="49" t="e">
        <f t="shared" si="2"/>
        <v>#DIV/0!</v>
      </c>
      <c r="M25" s="115" t="e">
        <f t="shared" si="3"/>
        <v>#DIV/0!</v>
      </c>
      <c r="N25" s="50" t="str">
        <f t="shared" si="4"/>
        <v/>
      </c>
      <c r="P25" s="113" t="str">
        <f t="shared" si="5"/>
        <v/>
      </c>
      <c r="Q25" s="113">
        <f t="shared" si="6"/>
        <v>0</v>
      </c>
      <c r="R25" s="113" t="e">
        <f t="shared" si="7"/>
        <v>#VALUE!</v>
      </c>
      <c r="S25" s="113" t="e">
        <f t="shared" si="8"/>
        <v>#DIV/0!</v>
      </c>
    </row>
    <row r="26" spans="1:19" x14ac:dyDescent="0.2">
      <c r="A26" s="152"/>
      <c r="B26" s="153"/>
      <c r="C26" s="21"/>
      <c r="D26" s="93"/>
      <c r="E26" s="93"/>
      <c r="F26" s="68" t="str">
        <f t="shared" si="0"/>
        <v/>
      </c>
      <c r="G26" s="89"/>
      <c r="H26" s="141"/>
      <c r="I26" s="22"/>
      <c r="J26" s="21"/>
      <c r="K26" s="117">
        <f t="shared" si="1"/>
        <v>0</v>
      </c>
      <c r="L26" s="49" t="e">
        <f t="shared" si="2"/>
        <v>#DIV/0!</v>
      </c>
      <c r="M26" s="115" t="e">
        <f t="shared" si="3"/>
        <v>#DIV/0!</v>
      </c>
      <c r="N26" s="50" t="str">
        <f t="shared" si="4"/>
        <v/>
      </c>
      <c r="P26" s="113" t="str">
        <f t="shared" si="5"/>
        <v/>
      </c>
      <c r="Q26" s="113">
        <f t="shared" si="6"/>
        <v>0</v>
      </c>
      <c r="R26" s="113" t="e">
        <f t="shared" si="7"/>
        <v>#VALUE!</v>
      </c>
      <c r="S26" s="113" t="e">
        <f t="shared" si="8"/>
        <v>#DIV/0!</v>
      </c>
    </row>
    <row r="27" spans="1:19" x14ac:dyDescent="0.2">
      <c r="A27" s="152"/>
      <c r="B27" s="153"/>
      <c r="C27" s="21"/>
      <c r="D27" s="93"/>
      <c r="E27" s="93"/>
      <c r="F27" s="68" t="str">
        <f t="shared" si="0"/>
        <v/>
      </c>
      <c r="G27" s="89"/>
      <c r="H27" s="141"/>
      <c r="I27" s="22"/>
      <c r="J27" s="21"/>
      <c r="K27" s="117">
        <f t="shared" si="1"/>
        <v>0</v>
      </c>
      <c r="L27" s="49" t="e">
        <f t="shared" si="2"/>
        <v>#DIV/0!</v>
      </c>
      <c r="M27" s="115" t="e">
        <f t="shared" si="3"/>
        <v>#DIV/0!</v>
      </c>
      <c r="N27" s="50" t="str">
        <f t="shared" si="4"/>
        <v/>
      </c>
      <c r="P27" s="113" t="str">
        <f t="shared" si="5"/>
        <v/>
      </c>
      <c r="Q27" s="113">
        <f t="shared" si="6"/>
        <v>0</v>
      </c>
      <c r="R27" s="113" t="e">
        <f t="shared" si="7"/>
        <v>#VALUE!</v>
      </c>
      <c r="S27" s="113" t="e">
        <f t="shared" si="8"/>
        <v>#DIV/0!</v>
      </c>
    </row>
    <row r="28" spans="1:19" x14ac:dyDescent="0.2">
      <c r="A28" s="152"/>
      <c r="B28" s="153"/>
      <c r="C28" s="21"/>
      <c r="D28" s="93"/>
      <c r="E28" s="93"/>
      <c r="F28" s="68" t="str">
        <f t="shared" si="0"/>
        <v/>
      </c>
      <c r="G28" s="89"/>
      <c r="H28" s="141"/>
      <c r="I28" s="22"/>
      <c r="J28" s="21"/>
      <c r="K28" s="117">
        <f t="shared" si="1"/>
        <v>0</v>
      </c>
      <c r="L28" s="49" t="e">
        <f t="shared" si="2"/>
        <v>#DIV/0!</v>
      </c>
      <c r="M28" s="115" t="e">
        <f t="shared" si="3"/>
        <v>#DIV/0!</v>
      </c>
      <c r="N28" s="50" t="str">
        <f t="shared" si="4"/>
        <v/>
      </c>
      <c r="P28" s="113" t="str">
        <f t="shared" si="5"/>
        <v/>
      </c>
      <c r="Q28" s="113">
        <f t="shared" si="6"/>
        <v>0</v>
      </c>
      <c r="R28" s="113" t="e">
        <f t="shared" si="7"/>
        <v>#VALUE!</v>
      </c>
      <c r="S28" s="113" t="e">
        <f t="shared" si="8"/>
        <v>#DIV/0!</v>
      </c>
    </row>
    <row r="29" spans="1:19" x14ac:dyDescent="0.2">
      <c r="A29" s="152"/>
      <c r="B29" s="153"/>
      <c r="C29" s="21"/>
      <c r="D29" s="93"/>
      <c r="E29" s="93"/>
      <c r="F29" s="68" t="str">
        <f t="shared" si="0"/>
        <v/>
      </c>
      <c r="G29" s="89"/>
      <c r="H29" s="141"/>
      <c r="I29" s="22"/>
      <c r="J29" s="21"/>
      <c r="K29" s="117">
        <f t="shared" si="1"/>
        <v>0</v>
      </c>
      <c r="L29" s="49" t="e">
        <f t="shared" si="2"/>
        <v>#DIV/0!</v>
      </c>
      <c r="M29" s="115" t="e">
        <f t="shared" si="3"/>
        <v>#DIV/0!</v>
      </c>
      <c r="N29" s="50" t="str">
        <f t="shared" si="4"/>
        <v/>
      </c>
      <c r="P29" s="113" t="str">
        <f t="shared" si="5"/>
        <v/>
      </c>
      <c r="Q29" s="113">
        <f t="shared" si="6"/>
        <v>0</v>
      </c>
      <c r="R29" s="113" t="e">
        <f t="shared" si="7"/>
        <v>#VALUE!</v>
      </c>
      <c r="S29" s="113" t="e">
        <f t="shared" si="8"/>
        <v>#DIV/0!</v>
      </c>
    </row>
    <row r="30" spans="1:19" x14ac:dyDescent="0.2">
      <c r="A30" s="152"/>
      <c r="B30" s="153"/>
      <c r="C30" s="21"/>
      <c r="D30" s="93"/>
      <c r="E30" s="93"/>
      <c r="F30" s="68" t="str">
        <f t="shared" si="0"/>
        <v/>
      </c>
      <c r="G30" s="89"/>
      <c r="H30" s="141"/>
      <c r="I30" s="22"/>
      <c r="J30" s="21"/>
      <c r="K30" s="117">
        <f t="shared" si="1"/>
        <v>0</v>
      </c>
      <c r="L30" s="49" t="e">
        <f t="shared" si="2"/>
        <v>#DIV/0!</v>
      </c>
      <c r="M30" s="115" t="e">
        <f t="shared" si="3"/>
        <v>#DIV/0!</v>
      </c>
      <c r="N30" s="50" t="str">
        <f t="shared" si="4"/>
        <v/>
      </c>
      <c r="P30" s="113" t="str">
        <f t="shared" si="5"/>
        <v/>
      </c>
      <c r="Q30" s="113">
        <f t="shared" si="6"/>
        <v>0</v>
      </c>
      <c r="R30" s="113" t="e">
        <f t="shared" si="7"/>
        <v>#VALUE!</v>
      </c>
      <c r="S30" s="113" t="e">
        <f t="shared" si="8"/>
        <v>#DIV/0!</v>
      </c>
    </row>
    <row r="31" spans="1:19" x14ac:dyDescent="0.2">
      <c r="A31" s="152"/>
      <c r="B31" s="153"/>
      <c r="C31" s="21"/>
      <c r="D31" s="93"/>
      <c r="E31" s="93"/>
      <c r="F31" s="68" t="str">
        <f t="shared" si="0"/>
        <v/>
      </c>
      <c r="G31" s="89"/>
      <c r="H31" s="141"/>
      <c r="I31" s="22"/>
      <c r="J31" s="21"/>
      <c r="K31" s="117">
        <f t="shared" si="1"/>
        <v>0</v>
      </c>
      <c r="L31" s="49" t="e">
        <f t="shared" si="2"/>
        <v>#DIV/0!</v>
      </c>
      <c r="M31" s="115" t="e">
        <f t="shared" si="3"/>
        <v>#DIV/0!</v>
      </c>
      <c r="N31" s="50" t="str">
        <f t="shared" si="4"/>
        <v/>
      </c>
      <c r="P31" s="113" t="str">
        <f t="shared" si="5"/>
        <v/>
      </c>
      <c r="Q31" s="113">
        <f t="shared" si="6"/>
        <v>0</v>
      </c>
      <c r="R31" s="113" t="e">
        <f t="shared" si="7"/>
        <v>#VALUE!</v>
      </c>
      <c r="S31" s="113" t="e">
        <f t="shared" si="8"/>
        <v>#DIV/0!</v>
      </c>
    </row>
    <row r="32" spans="1:19" x14ac:dyDescent="0.2">
      <c r="A32" s="152"/>
      <c r="B32" s="153"/>
      <c r="C32" s="21"/>
      <c r="D32" s="93"/>
      <c r="E32" s="93"/>
      <c r="F32" s="68" t="str">
        <f t="shared" si="0"/>
        <v/>
      </c>
      <c r="G32" s="89"/>
      <c r="H32" s="141"/>
      <c r="I32" s="22"/>
      <c r="J32" s="21"/>
      <c r="K32" s="117">
        <f t="shared" si="1"/>
        <v>0</v>
      </c>
      <c r="L32" s="49" t="e">
        <f t="shared" si="2"/>
        <v>#DIV/0!</v>
      </c>
      <c r="M32" s="115" t="e">
        <f t="shared" si="3"/>
        <v>#DIV/0!</v>
      </c>
      <c r="N32" s="50" t="str">
        <f t="shared" si="4"/>
        <v/>
      </c>
      <c r="P32" s="113" t="str">
        <f t="shared" si="5"/>
        <v/>
      </c>
      <c r="Q32" s="113">
        <f t="shared" si="6"/>
        <v>0</v>
      </c>
      <c r="R32" s="113" t="e">
        <f t="shared" si="7"/>
        <v>#VALUE!</v>
      </c>
      <c r="S32" s="113" t="e">
        <f t="shared" si="8"/>
        <v>#DIV/0!</v>
      </c>
    </row>
    <row r="33" spans="1:19" x14ac:dyDescent="0.2">
      <c r="A33" s="152"/>
      <c r="B33" s="153"/>
      <c r="C33" s="21"/>
      <c r="D33" s="93"/>
      <c r="E33" s="93"/>
      <c r="F33" s="68" t="str">
        <f t="shared" si="0"/>
        <v/>
      </c>
      <c r="G33" s="89"/>
      <c r="H33" s="141"/>
      <c r="I33" s="22"/>
      <c r="J33" s="21"/>
      <c r="K33" s="117">
        <f t="shared" si="1"/>
        <v>0</v>
      </c>
      <c r="L33" s="49" t="e">
        <f t="shared" si="2"/>
        <v>#DIV/0!</v>
      </c>
      <c r="M33" s="115" t="e">
        <f t="shared" si="3"/>
        <v>#DIV/0!</v>
      </c>
      <c r="N33" s="50" t="str">
        <f t="shared" si="4"/>
        <v/>
      </c>
      <c r="P33" s="113" t="str">
        <f t="shared" si="5"/>
        <v/>
      </c>
      <c r="Q33" s="113">
        <f t="shared" si="6"/>
        <v>0</v>
      </c>
      <c r="R33" s="113" t="e">
        <f t="shared" si="7"/>
        <v>#VALUE!</v>
      </c>
      <c r="S33" s="113" t="e">
        <f t="shared" si="8"/>
        <v>#DIV/0!</v>
      </c>
    </row>
    <row r="34" spans="1:19" x14ac:dyDescent="0.2">
      <c r="A34" s="152"/>
      <c r="B34" s="153"/>
      <c r="C34" s="21"/>
      <c r="D34" s="93"/>
      <c r="E34" s="93"/>
      <c r="F34" s="68" t="str">
        <f t="shared" si="0"/>
        <v/>
      </c>
      <c r="G34" s="89"/>
      <c r="H34" s="141"/>
      <c r="I34" s="22"/>
      <c r="J34" s="21"/>
      <c r="K34" s="117">
        <f t="shared" si="1"/>
        <v>0</v>
      </c>
      <c r="L34" s="49" t="e">
        <f t="shared" si="2"/>
        <v>#DIV/0!</v>
      </c>
      <c r="M34" s="115" t="e">
        <f t="shared" si="3"/>
        <v>#DIV/0!</v>
      </c>
      <c r="N34" s="50" t="str">
        <f t="shared" si="4"/>
        <v/>
      </c>
      <c r="P34" s="113" t="str">
        <f t="shared" si="5"/>
        <v/>
      </c>
      <c r="Q34" s="113">
        <f t="shared" si="6"/>
        <v>0</v>
      </c>
      <c r="R34" s="113" t="e">
        <f t="shared" si="7"/>
        <v>#VALUE!</v>
      </c>
      <c r="S34" s="113" t="e">
        <f t="shared" si="8"/>
        <v>#DIV/0!</v>
      </c>
    </row>
    <row r="35" spans="1:19" x14ac:dyDescent="0.2">
      <c r="A35" s="152"/>
      <c r="B35" s="153"/>
      <c r="C35" s="21"/>
      <c r="D35" s="93"/>
      <c r="E35" s="93"/>
      <c r="F35" s="68" t="str">
        <f t="shared" si="0"/>
        <v/>
      </c>
      <c r="G35" s="89"/>
      <c r="H35" s="141"/>
      <c r="I35" s="22"/>
      <c r="J35" s="21"/>
      <c r="K35" s="117">
        <f t="shared" si="1"/>
        <v>0</v>
      </c>
      <c r="L35" s="49" t="e">
        <f t="shared" si="2"/>
        <v>#DIV/0!</v>
      </c>
      <c r="M35" s="115" t="e">
        <f t="shared" si="3"/>
        <v>#DIV/0!</v>
      </c>
      <c r="N35" s="50" t="str">
        <f t="shared" si="4"/>
        <v/>
      </c>
      <c r="P35" s="113" t="str">
        <f t="shared" si="5"/>
        <v/>
      </c>
      <c r="Q35" s="113">
        <f t="shared" si="6"/>
        <v>0</v>
      </c>
      <c r="R35" s="113" t="e">
        <f t="shared" si="7"/>
        <v>#VALUE!</v>
      </c>
      <c r="S35" s="113" t="e">
        <f t="shared" si="8"/>
        <v>#DIV/0!</v>
      </c>
    </row>
    <row r="36" spans="1:19" x14ac:dyDescent="0.2">
      <c r="A36" s="152"/>
      <c r="B36" s="153"/>
      <c r="C36" s="21"/>
      <c r="D36" s="93"/>
      <c r="E36" s="93"/>
      <c r="F36" s="68" t="str">
        <f t="shared" si="0"/>
        <v/>
      </c>
      <c r="G36" s="89"/>
      <c r="H36" s="141"/>
      <c r="I36" s="22"/>
      <c r="J36" s="21"/>
      <c r="K36" s="117">
        <f t="shared" si="1"/>
        <v>0</v>
      </c>
      <c r="L36" s="49" t="e">
        <f t="shared" si="2"/>
        <v>#DIV/0!</v>
      </c>
      <c r="M36" s="115" t="e">
        <f t="shared" si="3"/>
        <v>#DIV/0!</v>
      </c>
      <c r="N36" s="50" t="str">
        <f t="shared" si="4"/>
        <v/>
      </c>
      <c r="P36" s="113" t="str">
        <f t="shared" si="5"/>
        <v/>
      </c>
      <c r="Q36" s="113">
        <f t="shared" si="6"/>
        <v>0</v>
      </c>
      <c r="R36" s="113" t="e">
        <f t="shared" si="7"/>
        <v>#VALUE!</v>
      </c>
      <c r="S36" s="113" t="e">
        <f t="shared" si="8"/>
        <v>#DIV/0!</v>
      </c>
    </row>
    <row r="37" spans="1:19" x14ac:dyDescent="0.2">
      <c r="A37" s="152"/>
      <c r="B37" s="153"/>
      <c r="C37" s="21"/>
      <c r="D37" s="93"/>
      <c r="E37" s="93"/>
      <c r="F37" s="68" t="str">
        <f t="shared" si="0"/>
        <v/>
      </c>
      <c r="G37" s="89"/>
      <c r="H37" s="141"/>
      <c r="I37" s="22"/>
      <c r="J37" s="21"/>
      <c r="K37" s="117">
        <f t="shared" si="1"/>
        <v>0</v>
      </c>
      <c r="L37" s="49" t="e">
        <f t="shared" si="2"/>
        <v>#DIV/0!</v>
      </c>
      <c r="M37" s="115" t="e">
        <f t="shared" si="3"/>
        <v>#DIV/0!</v>
      </c>
      <c r="N37" s="50" t="str">
        <f t="shared" si="4"/>
        <v/>
      </c>
      <c r="P37" s="113" t="str">
        <f t="shared" si="5"/>
        <v/>
      </c>
      <c r="Q37" s="113">
        <f t="shared" si="6"/>
        <v>0</v>
      </c>
      <c r="R37" s="113" t="e">
        <f t="shared" si="7"/>
        <v>#VALUE!</v>
      </c>
      <c r="S37" s="113" t="e">
        <f t="shared" si="8"/>
        <v>#DIV/0!</v>
      </c>
    </row>
    <row r="38" spans="1:19" x14ac:dyDescent="0.2">
      <c r="A38" s="152"/>
      <c r="B38" s="153"/>
      <c r="C38" s="21"/>
      <c r="D38" s="93"/>
      <c r="E38" s="93"/>
      <c r="F38" s="68" t="str">
        <f t="shared" si="0"/>
        <v/>
      </c>
      <c r="G38" s="89"/>
      <c r="H38" s="141"/>
      <c r="I38" s="22"/>
      <c r="J38" s="21"/>
      <c r="K38" s="117">
        <f t="shared" si="1"/>
        <v>0</v>
      </c>
      <c r="L38" s="49" t="e">
        <f t="shared" si="2"/>
        <v>#DIV/0!</v>
      </c>
      <c r="M38" s="115" t="e">
        <f t="shared" si="3"/>
        <v>#DIV/0!</v>
      </c>
      <c r="N38" s="50" t="str">
        <f t="shared" si="4"/>
        <v/>
      </c>
      <c r="P38" s="113" t="str">
        <f t="shared" si="5"/>
        <v/>
      </c>
      <c r="Q38" s="113">
        <f t="shared" si="6"/>
        <v>0</v>
      </c>
      <c r="R38" s="113" t="e">
        <f t="shared" si="7"/>
        <v>#VALUE!</v>
      </c>
      <c r="S38" s="113" t="e">
        <f t="shared" si="8"/>
        <v>#DIV/0!</v>
      </c>
    </row>
    <row r="39" spans="1:19" x14ac:dyDescent="0.2">
      <c r="A39" s="152"/>
      <c r="B39" s="153"/>
      <c r="C39" s="21"/>
      <c r="D39" s="93"/>
      <c r="E39" s="93"/>
      <c r="F39" s="68" t="str">
        <f t="shared" si="0"/>
        <v/>
      </c>
      <c r="G39" s="89"/>
      <c r="H39" s="141"/>
      <c r="I39" s="22"/>
      <c r="J39" s="21"/>
      <c r="K39" s="117">
        <f t="shared" si="1"/>
        <v>0</v>
      </c>
      <c r="L39" s="49" t="e">
        <f t="shared" si="2"/>
        <v>#DIV/0!</v>
      </c>
      <c r="M39" s="115" t="e">
        <f t="shared" si="3"/>
        <v>#DIV/0!</v>
      </c>
      <c r="N39" s="50" t="str">
        <f t="shared" si="4"/>
        <v/>
      </c>
      <c r="P39" s="113" t="str">
        <f t="shared" si="5"/>
        <v/>
      </c>
      <c r="Q39" s="113">
        <f t="shared" si="6"/>
        <v>0</v>
      </c>
      <c r="R39" s="113" t="e">
        <f t="shared" si="7"/>
        <v>#VALUE!</v>
      </c>
      <c r="S39" s="113" t="e">
        <f t="shared" si="8"/>
        <v>#DIV/0!</v>
      </c>
    </row>
    <row r="40" spans="1:19" x14ac:dyDescent="0.2">
      <c r="A40" s="152"/>
      <c r="B40" s="153"/>
      <c r="C40" s="21"/>
      <c r="D40" s="93"/>
      <c r="E40" s="93"/>
      <c r="F40" s="68" t="str">
        <f t="shared" si="0"/>
        <v/>
      </c>
      <c r="G40" s="89"/>
      <c r="H40" s="141"/>
      <c r="I40" s="22"/>
      <c r="J40" s="21"/>
      <c r="K40" s="117">
        <f t="shared" si="1"/>
        <v>0</v>
      </c>
      <c r="L40" s="49" t="e">
        <f t="shared" si="2"/>
        <v>#DIV/0!</v>
      </c>
      <c r="M40" s="115" t="e">
        <f t="shared" si="3"/>
        <v>#DIV/0!</v>
      </c>
      <c r="N40" s="50" t="str">
        <f t="shared" si="4"/>
        <v/>
      </c>
      <c r="P40" s="113" t="str">
        <f t="shared" si="5"/>
        <v/>
      </c>
      <c r="Q40" s="113">
        <f t="shared" si="6"/>
        <v>0</v>
      </c>
      <c r="R40" s="113" t="e">
        <f t="shared" si="7"/>
        <v>#VALUE!</v>
      </c>
      <c r="S40" s="113" t="e">
        <f t="shared" si="8"/>
        <v>#DIV/0!</v>
      </c>
    </row>
    <row r="41" spans="1:19" x14ac:dyDescent="0.2">
      <c r="A41" s="152"/>
      <c r="B41" s="153"/>
      <c r="C41" s="21"/>
      <c r="D41" s="93"/>
      <c r="E41" s="93"/>
      <c r="F41" s="68" t="str">
        <f t="shared" si="0"/>
        <v/>
      </c>
      <c r="G41" s="89"/>
      <c r="H41" s="141"/>
      <c r="I41" s="22"/>
      <c r="J41" s="21"/>
      <c r="K41" s="117">
        <f t="shared" si="1"/>
        <v>0</v>
      </c>
      <c r="L41" s="49" t="e">
        <f t="shared" si="2"/>
        <v>#DIV/0!</v>
      </c>
      <c r="M41" s="115" t="e">
        <f t="shared" si="3"/>
        <v>#DIV/0!</v>
      </c>
      <c r="N41" s="50" t="str">
        <f t="shared" si="4"/>
        <v/>
      </c>
      <c r="P41" s="113" t="str">
        <f t="shared" si="5"/>
        <v/>
      </c>
      <c r="Q41" s="113">
        <f t="shared" si="6"/>
        <v>0</v>
      </c>
      <c r="R41" s="113" t="e">
        <f t="shared" si="7"/>
        <v>#VALUE!</v>
      </c>
      <c r="S41" s="113" t="e">
        <f t="shared" si="8"/>
        <v>#DIV/0!</v>
      </c>
    </row>
    <row r="42" spans="1:19" x14ac:dyDescent="0.2">
      <c r="A42" s="152"/>
      <c r="B42" s="153"/>
      <c r="C42" s="21"/>
      <c r="D42" s="93"/>
      <c r="E42" s="93"/>
      <c r="F42" s="68" t="str">
        <f t="shared" si="0"/>
        <v/>
      </c>
      <c r="G42" s="89"/>
      <c r="H42" s="141"/>
      <c r="I42" s="22"/>
      <c r="J42" s="21"/>
      <c r="K42" s="117">
        <f t="shared" si="1"/>
        <v>0</v>
      </c>
      <c r="L42" s="49" t="e">
        <f t="shared" si="2"/>
        <v>#DIV/0!</v>
      </c>
      <c r="M42" s="115" t="e">
        <f t="shared" si="3"/>
        <v>#DIV/0!</v>
      </c>
      <c r="N42" s="50" t="str">
        <f t="shared" si="4"/>
        <v/>
      </c>
      <c r="P42" s="113" t="str">
        <f t="shared" si="5"/>
        <v/>
      </c>
      <c r="Q42" s="113">
        <f t="shared" si="6"/>
        <v>0</v>
      </c>
      <c r="R42" s="113" t="e">
        <f t="shared" si="7"/>
        <v>#VALUE!</v>
      </c>
      <c r="S42" s="113" t="e">
        <f t="shared" si="8"/>
        <v>#DIV/0!</v>
      </c>
    </row>
    <row r="43" spans="1:19" x14ac:dyDescent="0.2">
      <c r="A43" s="157"/>
      <c r="B43" s="158"/>
      <c r="C43" s="23"/>
      <c r="D43" s="94"/>
      <c r="E43" s="94"/>
      <c r="F43" s="69" t="str">
        <f t="shared" si="0"/>
        <v/>
      </c>
      <c r="G43" s="90"/>
      <c r="H43" s="142"/>
      <c r="I43" s="24"/>
      <c r="J43" s="23"/>
      <c r="K43" s="118">
        <f t="shared" si="1"/>
        <v>0</v>
      </c>
      <c r="L43" s="116" t="e">
        <f t="shared" si="2"/>
        <v>#DIV/0!</v>
      </c>
      <c r="M43" s="146" t="e">
        <f t="shared" si="3"/>
        <v>#DIV/0!</v>
      </c>
      <c r="N43" s="52" t="str">
        <f t="shared" si="4"/>
        <v/>
      </c>
      <c r="P43" s="113" t="str">
        <f t="shared" si="5"/>
        <v/>
      </c>
      <c r="Q43" s="113">
        <f t="shared" si="6"/>
        <v>0</v>
      </c>
      <c r="R43" s="113" t="e">
        <f t="shared" si="7"/>
        <v>#VALUE!</v>
      </c>
      <c r="S43" s="113" t="e">
        <f t="shared" si="8"/>
        <v>#DIV/0!</v>
      </c>
    </row>
    <row r="44" spans="1:19" s="1" customFormat="1" ht="13.5" thickBot="1" x14ac:dyDescent="0.25">
      <c r="A44" s="155"/>
      <c r="B44" s="156"/>
      <c r="C44" s="145">
        <f>SUM(C14:C43)</f>
        <v>0</v>
      </c>
      <c r="D44" s="147">
        <f>SUM(D14:D43)</f>
        <v>0</v>
      </c>
      <c r="E44" s="147">
        <f>SUM(E14:E43)</f>
        <v>0</v>
      </c>
      <c r="F44" s="41">
        <f>SUM(F14:F43)</f>
        <v>0</v>
      </c>
      <c r="G44" s="16"/>
      <c r="H44" s="16"/>
      <c r="I44" s="143">
        <f>SUM(I14:I43)</f>
        <v>0</v>
      </c>
      <c r="J44" s="144">
        <f>SUM(J14:J43)</f>
        <v>0</v>
      </c>
      <c r="K44" s="42"/>
      <c r="L44" s="43" t="e">
        <f>SUM(L14:L43)</f>
        <v>#DIV/0!</v>
      </c>
      <c r="M44" s="95" t="e">
        <f>SUM(M14:M43)</f>
        <v>#DIV/0!</v>
      </c>
      <c r="N44" s="44" t="e">
        <f>F44-M44</f>
        <v>#DIV/0!</v>
      </c>
      <c r="P44" s="39"/>
      <c r="Q44" s="39"/>
      <c r="R44" s="39"/>
      <c r="S44" s="39"/>
    </row>
    <row r="45" spans="1:19" x14ac:dyDescent="0.2">
      <c r="B45" s="85"/>
      <c r="C45" s="87"/>
      <c r="D45" s="86"/>
      <c r="F45" s="13"/>
    </row>
    <row r="46" spans="1:19" ht="15.75" x14ac:dyDescent="0.25">
      <c r="A46" s="154" t="s">
        <v>61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</row>
    <row r="47" spans="1:19" x14ac:dyDescent="0.2">
      <c r="F47" s="13"/>
    </row>
    <row r="48" spans="1:19" x14ac:dyDescent="0.2">
      <c r="F48" s="13"/>
    </row>
    <row r="49" spans="6:10" x14ac:dyDescent="0.2">
      <c r="F49" s="13"/>
      <c r="J49" s="40"/>
    </row>
    <row r="50" spans="6:10" x14ac:dyDescent="0.2">
      <c r="F50" s="13"/>
    </row>
    <row r="51" spans="6:10" x14ac:dyDescent="0.2">
      <c r="F51" s="13"/>
    </row>
    <row r="52" spans="6:10" x14ac:dyDescent="0.2">
      <c r="F52" s="13"/>
    </row>
    <row r="53" spans="6:10" x14ac:dyDescent="0.2">
      <c r="F53" s="13"/>
    </row>
    <row r="54" spans="6:10" x14ac:dyDescent="0.2">
      <c r="F54" s="13"/>
    </row>
    <row r="55" spans="6:10" x14ac:dyDescent="0.2">
      <c r="F55" s="13"/>
    </row>
    <row r="56" spans="6:10" x14ac:dyDescent="0.2">
      <c r="F56" s="13"/>
    </row>
    <row r="57" spans="6:10" x14ac:dyDescent="0.2">
      <c r="F57" s="13"/>
    </row>
    <row r="58" spans="6:10" x14ac:dyDescent="0.2">
      <c r="F58" s="13"/>
    </row>
    <row r="59" spans="6:10" x14ac:dyDescent="0.2">
      <c r="F59" s="13"/>
    </row>
  </sheetData>
  <sheetProtection algorithmName="SHA-512" hashValue="7SAsRVlWtW2XAJ13hYridvN4T1qeZMMA8DZI7MkP3wHGJlXPJZELoSWknAfFw/MXmgc+nJ64DrpvDzsV7m9ZSw==" saltValue="Vq7HPIpUvjp6hkP5NV9BGg==" spinCount="100000" sheet="1"/>
  <mergeCells count="40">
    <mergeCell ref="C6:M6"/>
    <mergeCell ref="A14:B14"/>
    <mergeCell ref="G10:G13"/>
    <mergeCell ref="D10:D12"/>
    <mergeCell ref="A23:B23"/>
    <mergeCell ref="H10:H13"/>
    <mergeCell ref="F10:F11"/>
    <mergeCell ref="E10:E12"/>
    <mergeCell ref="A15:B15"/>
    <mergeCell ref="A10:B12"/>
    <mergeCell ref="A17:B17"/>
    <mergeCell ref="C10:C12"/>
    <mergeCell ref="A18:B18"/>
    <mergeCell ref="A16:B16"/>
    <mergeCell ref="A22:B22"/>
    <mergeCell ref="A19:B19"/>
    <mergeCell ref="A46:N46"/>
    <mergeCell ref="A31:B31"/>
    <mergeCell ref="A30:B30"/>
    <mergeCell ref="A27:B27"/>
    <mergeCell ref="A28:B28"/>
    <mergeCell ref="A44:B44"/>
    <mergeCell ref="A41:B41"/>
    <mergeCell ref="A42:B42"/>
    <mergeCell ref="A32:B32"/>
    <mergeCell ref="A43:B43"/>
    <mergeCell ref="A39:B39"/>
    <mergeCell ref="A40:B40"/>
    <mergeCell ref="A34:B34"/>
    <mergeCell ref="A36:B36"/>
    <mergeCell ref="A33:B33"/>
    <mergeCell ref="A38:B38"/>
    <mergeCell ref="A35:B35"/>
    <mergeCell ref="A20:B20"/>
    <mergeCell ref="A21:B21"/>
    <mergeCell ref="A29:B29"/>
    <mergeCell ref="A37:B37"/>
    <mergeCell ref="A24:B24"/>
    <mergeCell ref="A25:B25"/>
    <mergeCell ref="A26:B26"/>
  </mergeCells>
  <phoneticPr fontId="3" type="noConversion"/>
  <dataValidations count="1">
    <dataValidation type="whole" allowBlank="1" showInputMessage="1" showErrorMessage="1" errorTitle="Minimale Abschreibungsdauer" error="Die minimale Abschreibungsdauer für Immobilien beträgt 25 Jahre" sqref="H14:H43" xr:uid="{00000000-0002-0000-0100-000000000000}">
      <formula1>25</formula1>
      <formula2>200</formula2>
    </dataValidation>
  </dataValidations>
  <pageMargins left="0.31496062992125984" right="0.27559055118110237" top="0.43307086614173229" bottom="0.51181102362204722" header="0.23622047244094491" footer="0.19685039370078741"/>
  <pageSetup paperSize="9" scale="77" fitToHeight="100" orientation="landscape" r:id="rId1"/>
  <headerFooter alignWithMargins="0">
    <oddFooter>&amp;RNovembre 2016 / V0</oddFooter>
  </headerFooter>
  <cellWatches>
    <cellWatch r="K14"/>
  </cellWatch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indexed="14"/>
    <pageSetUpPr fitToPage="1"/>
  </sheetPr>
  <dimension ref="A1:T71"/>
  <sheetViews>
    <sheetView showZeros="0" zoomScale="75" workbookViewId="0">
      <selection activeCell="A3" sqref="A3"/>
    </sheetView>
  </sheetViews>
  <sheetFormatPr baseColWidth="10" defaultRowHeight="12.75" outlineLevelCol="1" x14ac:dyDescent="0.2"/>
  <cols>
    <col min="1" max="1" width="8.7109375" customWidth="1"/>
    <col min="2" max="2" width="28" customWidth="1"/>
    <col min="3" max="3" width="14.5703125" customWidth="1"/>
    <col min="4" max="4" width="13.5703125" customWidth="1"/>
    <col min="5" max="5" width="13.85546875" customWidth="1"/>
    <col min="6" max="6" width="14.42578125" customWidth="1"/>
    <col min="7" max="8" width="9" customWidth="1"/>
    <col min="9" max="9" width="11.7109375" customWidth="1"/>
    <col min="10" max="10" width="12" customWidth="1"/>
    <col min="11" max="11" width="8.140625" customWidth="1"/>
    <col min="12" max="12" width="14.140625" customWidth="1"/>
    <col min="13" max="14" width="13.710937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tr">
        <f>'Biens immobiliers'!A1</f>
        <v>Direction de la santé, des affaires sociales et de l'Intégration du canton de Berne</v>
      </c>
      <c r="B1" s="1"/>
      <c r="C1" s="1"/>
      <c r="D1" s="1"/>
      <c r="E1" s="1"/>
      <c r="F1" s="1"/>
      <c r="G1" s="1"/>
      <c r="H1" s="75"/>
      <c r="I1" s="1"/>
      <c r="J1" s="1"/>
      <c r="K1" s="1"/>
      <c r="L1" s="1"/>
      <c r="M1" s="55"/>
      <c r="N1" s="55"/>
    </row>
    <row r="2" spans="1:19" x14ac:dyDescent="0.2">
      <c r="A2" s="1" t="str">
        <f>'Biens immobiliers'!A2</f>
        <v>Office des personnes âgées et des personnes handicapées</v>
      </c>
      <c r="B2" s="1"/>
      <c r="C2" s="1"/>
      <c r="D2" s="1"/>
      <c r="E2" s="1"/>
      <c r="F2" s="1"/>
      <c r="G2" s="1"/>
      <c r="H2" s="75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75"/>
      <c r="I3" s="1"/>
      <c r="J3" s="1"/>
      <c r="K3" s="1"/>
      <c r="L3" s="1"/>
    </row>
    <row r="4" spans="1:19" ht="15.75" x14ac:dyDescent="0.25">
      <c r="A4" s="2" t="s">
        <v>8</v>
      </c>
      <c r="B4" s="2"/>
      <c r="C4" s="2"/>
      <c r="D4" s="1"/>
      <c r="E4" s="1"/>
      <c r="F4" s="1"/>
      <c r="G4" s="1"/>
      <c r="H4" s="75"/>
      <c r="I4" s="2" t="s">
        <v>21</v>
      </c>
      <c r="J4" s="1"/>
      <c r="N4" s="106" t="s">
        <v>37</v>
      </c>
    </row>
    <row r="5" spans="1:19" ht="12.75" customHeight="1" x14ac:dyDescent="0.2">
      <c r="A5" s="1"/>
      <c r="B5" s="1"/>
      <c r="C5" s="1"/>
      <c r="D5" s="1"/>
      <c r="E5" s="1"/>
      <c r="F5" s="1"/>
      <c r="G5" s="1"/>
      <c r="H5" s="75"/>
      <c r="I5" s="1"/>
      <c r="J5" s="1"/>
      <c r="K5" s="1"/>
      <c r="L5" s="1"/>
    </row>
    <row r="6" spans="1:19" x14ac:dyDescent="0.2">
      <c r="A6" s="1" t="s">
        <v>1</v>
      </c>
      <c r="B6" s="1"/>
      <c r="C6" s="159" t="str">
        <f>IF('Biens immobiliers'!C6:M6="","",'Biens immobiliers'!C6:M6)</f>
        <v/>
      </c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9" x14ac:dyDescent="0.2">
      <c r="A7" s="184"/>
      <c r="B7" s="185"/>
      <c r="C7" s="105"/>
      <c r="D7" s="18"/>
      <c r="E7" s="184"/>
      <c r="F7" s="184"/>
      <c r="G7" s="105"/>
      <c r="H7" s="132"/>
      <c r="I7" s="14"/>
      <c r="J7" s="14"/>
      <c r="K7" s="14"/>
      <c r="L7" s="14"/>
      <c r="M7" s="14"/>
      <c r="N7" s="14"/>
    </row>
    <row r="8" spans="1:19" s="18" customFormat="1" x14ac:dyDescent="0.2">
      <c r="A8" s="184"/>
      <c r="B8" s="185"/>
      <c r="C8" s="105"/>
      <c r="E8" s="184"/>
      <c r="F8" s="185"/>
      <c r="G8" s="105"/>
      <c r="H8" s="105"/>
      <c r="I8" s="14"/>
      <c r="J8" s="14"/>
      <c r="K8" s="14"/>
      <c r="L8" s="14"/>
      <c r="M8" s="14"/>
      <c r="N8" s="14"/>
    </row>
    <row r="9" spans="1:19" x14ac:dyDescent="0.2">
      <c r="A9" s="1"/>
      <c r="B9" s="1"/>
      <c r="C9" s="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9" ht="15.75" x14ac:dyDescent="0.25">
      <c r="G10" s="84" t="s">
        <v>52</v>
      </c>
      <c r="H10" s="65"/>
    </row>
    <row r="11" spans="1:19" ht="13.5" thickBot="1" x14ac:dyDescent="0.25">
      <c r="D11" s="107"/>
      <c r="N11" s="18"/>
    </row>
    <row r="12" spans="1:19" ht="72.75" customHeight="1" x14ac:dyDescent="0.2">
      <c r="A12" s="177" t="s">
        <v>11</v>
      </c>
      <c r="B12" s="178"/>
      <c r="C12" s="181" t="s">
        <v>12</v>
      </c>
      <c r="D12" s="166" t="s">
        <v>44</v>
      </c>
      <c r="E12" s="174" t="s">
        <v>13</v>
      </c>
      <c r="F12" s="172" t="s">
        <v>14</v>
      </c>
      <c r="G12" s="163" t="s">
        <v>15</v>
      </c>
      <c r="H12" s="169" t="s">
        <v>45</v>
      </c>
      <c r="I12" s="6" t="s">
        <v>20</v>
      </c>
      <c r="J12" s="6" t="s">
        <v>16</v>
      </c>
      <c r="K12" s="6" t="s">
        <v>19</v>
      </c>
      <c r="L12" s="10" t="s">
        <v>17</v>
      </c>
      <c r="M12" s="10" t="s">
        <v>18</v>
      </c>
      <c r="N12" s="109" t="s">
        <v>46</v>
      </c>
    </row>
    <row r="13" spans="1:19" ht="18" customHeight="1" x14ac:dyDescent="0.2">
      <c r="A13" s="179"/>
      <c r="B13" s="180"/>
      <c r="C13" s="182"/>
      <c r="D13" s="167"/>
      <c r="E13" s="175"/>
      <c r="F13" s="173"/>
      <c r="G13" s="164"/>
      <c r="H13" s="170"/>
      <c r="I13" s="17" t="str">
        <f>IF(H10="","",H10-1)</f>
        <v/>
      </c>
      <c r="J13" s="17" t="str">
        <f>IF(H10="","",H10-1)</f>
        <v/>
      </c>
      <c r="K13" s="17">
        <f>H10</f>
        <v>0</v>
      </c>
      <c r="L13" s="17"/>
      <c r="M13" s="17"/>
      <c r="N13" s="17"/>
    </row>
    <row r="14" spans="1:19" ht="15.75" customHeight="1" x14ac:dyDescent="0.2">
      <c r="A14" s="179"/>
      <c r="B14" s="180"/>
      <c r="C14" s="183"/>
      <c r="D14" s="186"/>
      <c r="E14" s="176"/>
      <c r="F14" s="15" t="s">
        <v>25</v>
      </c>
      <c r="G14" s="164"/>
      <c r="H14" s="170"/>
      <c r="I14" s="56"/>
      <c r="J14" s="56"/>
      <c r="K14" s="63"/>
      <c r="L14" s="11" t="s">
        <v>26</v>
      </c>
      <c r="M14" s="11" t="s">
        <v>27</v>
      </c>
      <c r="N14" s="11" t="s">
        <v>7</v>
      </c>
    </row>
    <row r="15" spans="1:19" ht="13.5" thickBot="1" x14ac:dyDescent="0.25">
      <c r="A15" s="61"/>
      <c r="B15" s="62"/>
      <c r="C15" s="3" t="s">
        <v>0</v>
      </c>
      <c r="D15" s="4" t="s">
        <v>0</v>
      </c>
      <c r="E15" s="5" t="s">
        <v>0</v>
      </c>
      <c r="F15" s="9" t="s">
        <v>0</v>
      </c>
      <c r="G15" s="165"/>
      <c r="H15" s="171"/>
      <c r="I15" s="7" t="s">
        <v>0</v>
      </c>
      <c r="J15" s="8" t="s">
        <v>0</v>
      </c>
      <c r="K15" s="64"/>
      <c r="L15" s="12" t="s">
        <v>0</v>
      </c>
      <c r="M15" s="12" t="s">
        <v>0</v>
      </c>
      <c r="N15" s="12" t="s">
        <v>0</v>
      </c>
      <c r="P15" s="38" t="s">
        <v>2</v>
      </c>
      <c r="Q15" s="38" t="s">
        <v>3</v>
      </c>
      <c r="R15" s="38" t="s">
        <v>4</v>
      </c>
      <c r="S15" s="38" t="s">
        <v>5</v>
      </c>
    </row>
    <row r="16" spans="1:19" x14ac:dyDescent="0.2">
      <c r="A16" s="161"/>
      <c r="B16" s="162"/>
      <c r="C16" s="91"/>
      <c r="D16" s="92"/>
      <c r="E16" s="92"/>
      <c r="F16" s="66" t="str">
        <f>IF(C16="","",C16-D16-E16)</f>
        <v/>
      </c>
      <c r="G16" s="96"/>
      <c r="H16" s="137"/>
      <c r="I16" s="19"/>
      <c r="J16" s="37"/>
      <c r="K16" s="139">
        <f>IF(((($H16)-(H$10-1-G16))-1)&lt;0,"0",(SUM(($H16)-(H$10-1-G16))-1))</f>
        <v>0</v>
      </c>
      <c r="L16" s="47" t="e">
        <f>IF(S16&lt;1,R16,S16)</f>
        <v>#DIV/0!</v>
      </c>
      <c r="M16" s="48" t="e">
        <f>IF(L16="","",I16+L16)</f>
        <v>#DIV/0!</v>
      </c>
      <c r="N16" s="48" t="str">
        <f>IF(F16="","",F16-M16)</f>
        <v/>
      </c>
      <c r="P16" s="113" t="str">
        <f>IF(F16="","",F16)</f>
        <v/>
      </c>
      <c r="Q16" s="113">
        <f>IF(J16="0","0",J16)</f>
        <v>0</v>
      </c>
      <c r="R16" s="113" t="e">
        <f>IF(K16="0","0",F16/K16)</f>
        <v>#VALUE!</v>
      </c>
      <c r="S16" s="113" t="e">
        <f>IF(K16="0","0",J16/K16)</f>
        <v>#DIV/0!</v>
      </c>
    </row>
    <row r="17" spans="1:19" ht="12.75" customHeight="1" x14ac:dyDescent="0.2">
      <c r="A17" s="152"/>
      <c r="B17" s="153"/>
      <c r="C17" s="21"/>
      <c r="D17" s="93"/>
      <c r="E17" s="93"/>
      <c r="F17" s="67" t="str">
        <f t="shared" ref="F17:F55" si="0">IF(C17="","",C17-D17-E17)</f>
        <v/>
      </c>
      <c r="G17" s="89"/>
      <c r="H17" s="126"/>
      <c r="I17" s="22"/>
      <c r="J17" s="21"/>
      <c r="K17" s="130">
        <f t="shared" ref="K17:K55" si="1">IF(((($H17)-(H$10-1-G17))-1)&lt;0,"0",(SUM(($H17)-(H$10-1-G17))-1))</f>
        <v>0</v>
      </c>
      <c r="L17" s="119" t="e">
        <f t="shared" ref="L17:L55" si="2">IF(S17&lt;1,R17,S17)</f>
        <v>#DIV/0!</v>
      </c>
      <c r="M17" s="120" t="e">
        <f t="shared" ref="M17:M55" si="3">IF(L17="","",I17+L17)</f>
        <v>#DIV/0!</v>
      </c>
      <c r="N17" s="120" t="str">
        <f t="shared" ref="N17:N55" si="4">IF(F17="","",F17-M17)</f>
        <v/>
      </c>
      <c r="P17" s="113" t="str">
        <f t="shared" ref="P17:P55" si="5">IF(F17="","",F17)</f>
        <v/>
      </c>
      <c r="Q17" s="113">
        <f t="shared" ref="Q17:Q55" si="6">IF(J17="0","0",J17)</f>
        <v>0</v>
      </c>
      <c r="R17" s="113" t="e">
        <f t="shared" ref="R17:R55" si="7">IF(K17="0","0",F17/K17)</f>
        <v>#VALUE!</v>
      </c>
      <c r="S17" s="113" t="e">
        <f t="shared" ref="S17:S55" si="8">IF(K17="0","0",J17/K17)</f>
        <v>#DIV/0!</v>
      </c>
    </row>
    <row r="18" spans="1:19" x14ac:dyDescent="0.2">
      <c r="A18" s="152"/>
      <c r="B18" s="153"/>
      <c r="C18" s="21"/>
      <c r="D18" s="93"/>
      <c r="E18" s="93"/>
      <c r="F18" s="68" t="str">
        <f t="shared" si="0"/>
        <v/>
      </c>
      <c r="G18" s="89"/>
      <c r="H18" s="126"/>
      <c r="I18" s="22"/>
      <c r="J18" s="21"/>
      <c r="K18" s="130">
        <f t="shared" si="1"/>
        <v>0</v>
      </c>
      <c r="L18" s="49" t="e">
        <f t="shared" si="2"/>
        <v>#DIV/0!</v>
      </c>
      <c r="M18" s="120" t="e">
        <f t="shared" si="3"/>
        <v>#DIV/0!</v>
      </c>
      <c r="N18" s="120" t="str">
        <f t="shared" si="4"/>
        <v/>
      </c>
      <c r="P18" s="113" t="str">
        <f t="shared" si="5"/>
        <v/>
      </c>
      <c r="Q18" s="113">
        <f t="shared" si="6"/>
        <v>0</v>
      </c>
      <c r="R18" s="113" t="e">
        <f t="shared" si="7"/>
        <v>#VALUE!</v>
      </c>
      <c r="S18" s="113" t="e">
        <f t="shared" si="8"/>
        <v>#DIV/0!</v>
      </c>
    </row>
    <row r="19" spans="1:19" x14ac:dyDescent="0.2">
      <c r="A19" s="152"/>
      <c r="B19" s="153"/>
      <c r="C19" s="21"/>
      <c r="D19" s="93"/>
      <c r="E19" s="93"/>
      <c r="F19" s="68" t="str">
        <f t="shared" si="0"/>
        <v/>
      </c>
      <c r="G19" s="89"/>
      <c r="H19" s="126"/>
      <c r="I19" s="22"/>
      <c r="J19" s="21"/>
      <c r="K19" s="130">
        <f t="shared" si="1"/>
        <v>0</v>
      </c>
      <c r="L19" s="49" t="e">
        <f t="shared" si="2"/>
        <v>#DIV/0!</v>
      </c>
      <c r="M19" s="120" t="e">
        <f t="shared" si="3"/>
        <v>#DIV/0!</v>
      </c>
      <c r="N19" s="120" t="str">
        <f t="shared" si="4"/>
        <v/>
      </c>
      <c r="P19" s="113" t="str">
        <f t="shared" si="5"/>
        <v/>
      </c>
      <c r="Q19" s="113">
        <f t="shared" si="6"/>
        <v>0</v>
      </c>
      <c r="R19" s="113" t="e">
        <f t="shared" si="7"/>
        <v>#VALUE!</v>
      </c>
      <c r="S19" s="113" t="e">
        <f t="shared" si="8"/>
        <v>#DIV/0!</v>
      </c>
    </row>
    <row r="20" spans="1:19" x14ac:dyDescent="0.2">
      <c r="A20" s="152"/>
      <c r="B20" s="153"/>
      <c r="C20" s="21"/>
      <c r="D20" s="93"/>
      <c r="E20" s="93"/>
      <c r="F20" s="68" t="str">
        <f t="shared" si="0"/>
        <v/>
      </c>
      <c r="G20" s="89"/>
      <c r="H20" s="126"/>
      <c r="I20" s="22"/>
      <c r="J20" s="21"/>
      <c r="K20" s="130">
        <f t="shared" si="1"/>
        <v>0</v>
      </c>
      <c r="L20" s="49" t="e">
        <f t="shared" si="2"/>
        <v>#DIV/0!</v>
      </c>
      <c r="M20" s="120" t="e">
        <f t="shared" si="3"/>
        <v>#DIV/0!</v>
      </c>
      <c r="N20" s="120" t="str">
        <f t="shared" si="4"/>
        <v/>
      </c>
      <c r="P20" s="113" t="str">
        <f t="shared" si="5"/>
        <v/>
      </c>
      <c r="Q20" s="113">
        <f t="shared" si="6"/>
        <v>0</v>
      </c>
      <c r="R20" s="113" t="e">
        <f t="shared" si="7"/>
        <v>#VALUE!</v>
      </c>
      <c r="S20" s="113" t="e">
        <f t="shared" si="8"/>
        <v>#DIV/0!</v>
      </c>
    </row>
    <row r="21" spans="1:19" x14ac:dyDescent="0.2">
      <c r="A21" s="152"/>
      <c r="B21" s="153"/>
      <c r="C21" s="21"/>
      <c r="D21" s="93"/>
      <c r="E21" s="93"/>
      <c r="F21" s="68" t="str">
        <f t="shared" si="0"/>
        <v/>
      </c>
      <c r="G21" s="89"/>
      <c r="H21" s="126"/>
      <c r="I21" s="22"/>
      <c r="J21" s="21"/>
      <c r="K21" s="130">
        <f t="shared" si="1"/>
        <v>0</v>
      </c>
      <c r="L21" s="49" t="e">
        <f t="shared" si="2"/>
        <v>#DIV/0!</v>
      </c>
      <c r="M21" s="120" t="e">
        <f t="shared" si="3"/>
        <v>#DIV/0!</v>
      </c>
      <c r="N21" s="120" t="str">
        <f t="shared" si="4"/>
        <v/>
      </c>
      <c r="P21" s="113" t="str">
        <f t="shared" si="5"/>
        <v/>
      </c>
      <c r="Q21" s="113">
        <f t="shared" si="6"/>
        <v>0</v>
      </c>
      <c r="R21" s="113" t="e">
        <f t="shared" si="7"/>
        <v>#VALUE!</v>
      </c>
      <c r="S21" s="113" t="e">
        <f t="shared" si="8"/>
        <v>#DIV/0!</v>
      </c>
    </row>
    <row r="22" spans="1:19" x14ac:dyDescent="0.2">
      <c r="A22" s="152"/>
      <c r="B22" s="153"/>
      <c r="C22" s="21"/>
      <c r="D22" s="93"/>
      <c r="E22" s="93"/>
      <c r="F22" s="68" t="str">
        <f t="shared" si="0"/>
        <v/>
      </c>
      <c r="G22" s="89"/>
      <c r="H22" s="126"/>
      <c r="I22" s="22"/>
      <c r="J22" s="21"/>
      <c r="K22" s="130">
        <f t="shared" si="1"/>
        <v>0</v>
      </c>
      <c r="L22" s="49" t="e">
        <f t="shared" si="2"/>
        <v>#DIV/0!</v>
      </c>
      <c r="M22" s="120" t="e">
        <f t="shared" si="3"/>
        <v>#DIV/0!</v>
      </c>
      <c r="N22" s="120" t="str">
        <f t="shared" si="4"/>
        <v/>
      </c>
      <c r="P22" s="113" t="str">
        <f t="shared" si="5"/>
        <v/>
      </c>
      <c r="Q22" s="113">
        <f t="shared" si="6"/>
        <v>0</v>
      </c>
      <c r="R22" s="113" t="e">
        <f t="shared" si="7"/>
        <v>#VALUE!</v>
      </c>
      <c r="S22" s="113" t="e">
        <f t="shared" si="8"/>
        <v>#DIV/0!</v>
      </c>
    </row>
    <row r="23" spans="1:19" x14ac:dyDescent="0.2">
      <c r="A23" s="152"/>
      <c r="B23" s="153"/>
      <c r="C23" s="21"/>
      <c r="D23" s="93"/>
      <c r="E23" s="93"/>
      <c r="F23" s="68" t="str">
        <f t="shared" si="0"/>
        <v/>
      </c>
      <c r="G23" s="89"/>
      <c r="H23" s="126"/>
      <c r="I23" s="22"/>
      <c r="J23" s="21"/>
      <c r="K23" s="130">
        <f t="shared" si="1"/>
        <v>0</v>
      </c>
      <c r="L23" s="49" t="e">
        <f t="shared" si="2"/>
        <v>#DIV/0!</v>
      </c>
      <c r="M23" s="120" t="e">
        <f t="shared" si="3"/>
        <v>#DIV/0!</v>
      </c>
      <c r="N23" s="120" t="str">
        <f t="shared" si="4"/>
        <v/>
      </c>
      <c r="P23" s="113" t="str">
        <f t="shared" si="5"/>
        <v/>
      </c>
      <c r="Q23" s="113">
        <f t="shared" si="6"/>
        <v>0</v>
      </c>
      <c r="R23" s="113" t="e">
        <f t="shared" si="7"/>
        <v>#VALUE!</v>
      </c>
      <c r="S23" s="113" t="e">
        <f t="shared" si="8"/>
        <v>#DIV/0!</v>
      </c>
    </row>
    <row r="24" spans="1:19" x14ac:dyDescent="0.2">
      <c r="A24" s="152"/>
      <c r="B24" s="153"/>
      <c r="C24" s="21"/>
      <c r="D24" s="93"/>
      <c r="E24" s="93"/>
      <c r="F24" s="68" t="str">
        <f t="shared" si="0"/>
        <v/>
      </c>
      <c r="G24" s="89"/>
      <c r="H24" s="126"/>
      <c r="I24" s="22"/>
      <c r="J24" s="21"/>
      <c r="K24" s="130">
        <f t="shared" si="1"/>
        <v>0</v>
      </c>
      <c r="L24" s="49" t="e">
        <f t="shared" si="2"/>
        <v>#DIV/0!</v>
      </c>
      <c r="M24" s="120" t="e">
        <f t="shared" si="3"/>
        <v>#DIV/0!</v>
      </c>
      <c r="N24" s="120" t="str">
        <f t="shared" si="4"/>
        <v/>
      </c>
      <c r="P24" s="113" t="str">
        <f t="shared" si="5"/>
        <v/>
      </c>
      <c r="Q24" s="113">
        <f t="shared" si="6"/>
        <v>0</v>
      </c>
      <c r="R24" s="113" t="e">
        <f t="shared" si="7"/>
        <v>#VALUE!</v>
      </c>
      <c r="S24" s="113" t="e">
        <f t="shared" si="8"/>
        <v>#DIV/0!</v>
      </c>
    </row>
    <row r="25" spans="1:19" x14ac:dyDescent="0.2">
      <c r="A25" s="152"/>
      <c r="B25" s="153"/>
      <c r="C25" s="21"/>
      <c r="D25" s="93"/>
      <c r="E25" s="93"/>
      <c r="F25" s="68" t="str">
        <f t="shared" si="0"/>
        <v/>
      </c>
      <c r="G25" s="89"/>
      <c r="H25" s="126"/>
      <c r="I25" s="22"/>
      <c r="J25" s="21"/>
      <c r="K25" s="130">
        <f t="shared" si="1"/>
        <v>0</v>
      </c>
      <c r="L25" s="49" t="e">
        <f t="shared" si="2"/>
        <v>#DIV/0!</v>
      </c>
      <c r="M25" s="120" t="e">
        <f t="shared" si="3"/>
        <v>#DIV/0!</v>
      </c>
      <c r="N25" s="120" t="str">
        <f t="shared" si="4"/>
        <v/>
      </c>
      <c r="P25" s="113" t="str">
        <f t="shared" si="5"/>
        <v/>
      </c>
      <c r="Q25" s="113">
        <f t="shared" si="6"/>
        <v>0</v>
      </c>
      <c r="R25" s="113" t="e">
        <f t="shared" si="7"/>
        <v>#VALUE!</v>
      </c>
      <c r="S25" s="113" t="e">
        <f t="shared" si="8"/>
        <v>#DIV/0!</v>
      </c>
    </row>
    <row r="26" spans="1:19" x14ac:dyDescent="0.2">
      <c r="A26" s="152"/>
      <c r="B26" s="153"/>
      <c r="C26" s="21"/>
      <c r="D26" s="93"/>
      <c r="E26" s="93"/>
      <c r="F26" s="68" t="str">
        <f t="shared" si="0"/>
        <v/>
      </c>
      <c r="G26" s="89"/>
      <c r="H26" s="126"/>
      <c r="I26" s="22"/>
      <c r="J26" s="21"/>
      <c r="K26" s="130">
        <f t="shared" si="1"/>
        <v>0</v>
      </c>
      <c r="L26" s="49" t="e">
        <f t="shared" si="2"/>
        <v>#DIV/0!</v>
      </c>
      <c r="M26" s="120" t="e">
        <f t="shared" si="3"/>
        <v>#DIV/0!</v>
      </c>
      <c r="N26" s="120" t="str">
        <f t="shared" si="4"/>
        <v/>
      </c>
      <c r="P26" s="113" t="str">
        <f t="shared" si="5"/>
        <v/>
      </c>
      <c r="Q26" s="113">
        <f t="shared" si="6"/>
        <v>0</v>
      </c>
      <c r="R26" s="113" t="e">
        <f t="shared" si="7"/>
        <v>#VALUE!</v>
      </c>
      <c r="S26" s="113" t="e">
        <f t="shared" si="8"/>
        <v>#DIV/0!</v>
      </c>
    </row>
    <row r="27" spans="1:19" x14ac:dyDescent="0.2">
      <c r="A27" s="152"/>
      <c r="B27" s="153"/>
      <c r="C27" s="21"/>
      <c r="D27" s="93"/>
      <c r="E27" s="93"/>
      <c r="F27" s="68" t="str">
        <f t="shared" si="0"/>
        <v/>
      </c>
      <c r="G27" s="89"/>
      <c r="H27" s="126"/>
      <c r="I27" s="22"/>
      <c r="J27" s="21"/>
      <c r="K27" s="130">
        <f t="shared" si="1"/>
        <v>0</v>
      </c>
      <c r="L27" s="49" t="e">
        <f t="shared" si="2"/>
        <v>#DIV/0!</v>
      </c>
      <c r="M27" s="120" t="e">
        <f t="shared" si="3"/>
        <v>#DIV/0!</v>
      </c>
      <c r="N27" s="120" t="str">
        <f t="shared" si="4"/>
        <v/>
      </c>
      <c r="P27" s="113" t="str">
        <f t="shared" si="5"/>
        <v/>
      </c>
      <c r="Q27" s="113">
        <f t="shared" si="6"/>
        <v>0</v>
      </c>
      <c r="R27" s="113" t="e">
        <f t="shared" si="7"/>
        <v>#VALUE!</v>
      </c>
      <c r="S27" s="113" t="e">
        <f t="shared" si="8"/>
        <v>#DIV/0!</v>
      </c>
    </row>
    <row r="28" spans="1:19" x14ac:dyDescent="0.2">
      <c r="A28" s="152"/>
      <c r="B28" s="153"/>
      <c r="C28" s="21"/>
      <c r="D28" s="93"/>
      <c r="E28" s="93"/>
      <c r="F28" s="68" t="str">
        <f t="shared" si="0"/>
        <v/>
      </c>
      <c r="G28" s="89"/>
      <c r="H28" s="126"/>
      <c r="I28" s="22"/>
      <c r="J28" s="21"/>
      <c r="K28" s="130">
        <f t="shared" si="1"/>
        <v>0</v>
      </c>
      <c r="L28" s="49" t="e">
        <f t="shared" si="2"/>
        <v>#DIV/0!</v>
      </c>
      <c r="M28" s="120" t="e">
        <f t="shared" si="3"/>
        <v>#DIV/0!</v>
      </c>
      <c r="N28" s="120" t="str">
        <f t="shared" si="4"/>
        <v/>
      </c>
      <c r="P28" s="113" t="str">
        <f t="shared" si="5"/>
        <v/>
      </c>
      <c r="Q28" s="113">
        <f t="shared" si="6"/>
        <v>0</v>
      </c>
      <c r="R28" s="113" t="e">
        <f t="shared" si="7"/>
        <v>#VALUE!</v>
      </c>
      <c r="S28" s="113" t="e">
        <f t="shared" si="8"/>
        <v>#DIV/0!</v>
      </c>
    </row>
    <row r="29" spans="1:19" x14ac:dyDescent="0.2">
      <c r="A29" s="152"/>
      <c r="B29" s="153"/>
      <c r="C29" s="21"/>
      <c r="D29" s="93"/>
      <c r="E29" s="93"/>
      <c r="F29" s="68" t="str">
        <f t="shared" si="0"/>
        <v/>
      </c>
      <c r="G29" s="89"/>
      <c r="H29" s="126"/>
      <c r="I29" s="22"/>
      <c r="J29" s="21"/>
      <c r="K29" s="130">
        <f t="shared" si="1"/>
        <v>0</v>
      </c>
      <c r="L29" s="49" t="e">
        <f t="shared" si="2"/>
        <v>#DIV/0!</v>
      </c>
      <c r="M29" s="120" t="e">
        <f t="shared" si="3"/>
        <v>#DIV/0!</v>
      </c>
      <c r="N29" s="120" t="str">
        <f t="shared" si="4"/>
        <v/>
      </c>
      <c r="P29" s="113" t="str">
        <f t="shared" si="5"/>
        <v/>
      </c>
      <c r="Q29" s="113">
        <f t="shared" si="6"/>
        <v>0</v>
      </c>
      <c r="R29" s="113" t="e">
        <f t="shared" si="7"/>
        <v>#VALUE!</v>
      </c>
      <c r="S29" s="113" t="e">
        <f t="shared" si="8"/>
        <v>#DIV/0!</v>
      </c>
    </row>
    <row r="30" spans="1:19" x14ac:dyDescent="0.2">
      <c r="A30" s="152"/>
      <c r="B30" s="153"/>
      <c r="C30" s="21"/>
      <c r="D30" s="93"/>
      <c r="E30" s="93"/>
      <c r="F30" s="68" t="str">
        <f t="shared" si="0"/>
        <v/>
      </c>
      <c r="G30" s="89"/>
      <c r="H30" s="126"/>
      <c r="I30" s="22"/>
      <c r="J30" s="21"/>
      <c r="K30" s="130">
        <f t="shared" si="1"/>
        <v>0</v>
      </c>
      <c r="L30" s="49" t="e">
        <f t="shared" si="2"/>
        <v>#DIV/0!</v>
      </c>
      <c r="M30" s="120" t="e">
        <f t="shared" si="3"/>
        <v>#DIV/0!</v>
      </c>
      <c r="N30" s="120" t="str">
        <f t="shared" si="4"/>
        <v/>
      </c>
      <c r="P30" s="113" t="str">
        <f t="shared" si="5"/>
        <v/>
      </c>
      <c r="Q30" s="113">
        <f t="shared" si="6"/>
        <v>0</v>
      </c>
      <c r="R30" s="113" t="e">
        <f t="shared" si="7"/>
        <v>#VALUE!</v>
      </c>
      <c r="S30" s="113" t="e">
        <f t="shared" si="8"/>
        <v>#DIV/0!</v>
      </c>
    </row>
    <row r="31" spans="1:19" x14ac:dyDescent="0.2">
      <c r="A31" s="152"/>
      <c r="B31" s="153"/>
      <c r="C31" s="21"/>
      <c r="D31" s="93"/>
      <c r="E31" s="93"/>
      <c r="F31" s="68" t="str">
        <f t="shared" si="0"/>
        <v/>
      </c>
      <c r="G31" s="89"/>
      <c r="H31" s="126"/>
      <c r="I31" s="22"/>
      <c r="J31" s="21"/>
      <c r="K31" s="130">
        <f t="shared" si="1"/>
        <v>0</v>
      </c>
      <c r="L31" s="49" t="e">
        <f t="shared" si="2"/>
        <v>#DIV/0!</v>
      </c>
      <c r="M31" s="120" t="e">
        <f t="shared" si="3"/>
        <v>#DIV/0!</v>
      </c>
      <c r="N31" s="120" t="str">
        <f t="shared" si="4"/>
        <v/>
      </c>
      <c r="P31" s="113" t="str">
        <f t="shared" si="5"/>
        <v/>
      </c>
      <c r="Q31" s="113">
        <f t="shared" si="6"/>
        <v>0</v>
      </c>
      <c r="R31" s="113" t="e">
        <f t="shared" si="7"/>
        <v>#VALUE!</v>
      </c>
      <c r="S31" s="113" t="e">
        <f t="shared" si="8"/>
        <v>#DIV/0!</v>
      </c>
    </row>
    <row r="32" spans="1:19" x14ac:dyDescent="0.2">
      <c r="A32" s="152"/>
      <c r="B32" s="153"/>
      <c r="C32" s="21"/>
      <c r="D32" s="93"/>
      <c r="E32" s="93"/>
      <c r="F32" s="68" t="str">
        <f t="shared" si="0"/>
        <v/>
      </c>
      <c r="G32" s="89"/>
      <c r="H32" s="126"/>
      <c r="I32" s="22"/>
      <c r="J32" s="21"/>
      <c r="K32" s="130">
        <f t="shared" si="1"/>
        <v>0</v>
      </c>
      <c r="L32" s="49" t="e">
        <f t="shared" si="2"/>
        <v>#DIV/0!</v>
      </c>
      <c r="M32" s="120" t="e">
        <f t="shared" si="3"/>
        <v>#DIV/0!</v>
      </c>
      <c r="N32" s="120" t="str">
        <f t="shared" si="4"/>
        <v/>
      </c>
      <c r="P32" s="113" t="str">
        <f t="shared" si="5"/>
        <v/>
      </c>
      <c r="Q32" s="113">
        <f t="shared" si="6"/>
        <v>0</v>
      </c>
      <c r="R32" s="113" t="e">
        <f t="shared" si="7"/>
        <v>#VALUE!</v>
      </c>
      <c r="S32" s="113" t="e">
        <f t="shared" si="8"/>
        <v>#DIV/0!</v>
      </c>
    </row>
    <row r="33" spans="1:19" x14ac:dyDescent="0.2">
      <c r="A33" s="152"/>
      <c r="B33" s="153"/>
      <c r="C33" s="21"/>
      <c r="D33" s="93"/>
      <c r="E33" s="93"/>
      <c r="F33" s="68" t="str">
        <f t="shared" si="0"/>
        <v/>
      </c>
      <c r="G33" s="89"/>
      <c r="H33" s="126"/>
      <c r="I33" s="22"/>
      <c r="J33" s="21"/>
      <c r="K33" s="130">
        <f t="shared" si="1"/>
        <v>0</v>
      </c>
      <c r="L33" s="49" t="e">
        <f t="shared" si="2"/>
        <v>#DIV/0!</v>
      </c>
      <c r="M33" s="120" t="e">
        <f t="shared" si="3"/>
        <v>#DIV/0!</v>
      </c>
      <c r="N33" s="120" t="str">
        <f t="shared" si="4"/>
        <v/>
      </c>
      <c r="P33" s="113" t="str">
        <f t="shared" si="5"/>
        <v/>
      </c>
      <c r="Q33" s="113">
        <f t="shared" si="6"/>
        <v>0</v>
      </c>
      <c r="R33" s="113" t="e">
        <f t="shared" si="7"/>
        <v>#VALUE!</v>
      </c>
      <c r="S33" s="113" t="e">
        <f t="shared" si="8"/>
        <v>#DIV/0!</v>
      </c>
    </row>
    <row r="34" spans="1:19" x14ac:dyDescent="0.2">
      <c r="A34" s="152"/>
      <c r="B34" s="153"/>
      <c r="C34" s="21"/>
      <c r="D34" s="93"/>
      <c r="E34" s="93"/>
      <c r="F34" s="68" t="str">
        <f t="shared" si="0"/>
        <v/>
      </c>
      <c r="G34" s="89"/>
      <c r="H34" s="126"/>
      <c r="I34" s="22"/>
      <c r="J34" s="21"/>
      <c r="K34" s="130">
        <f t="shared" si="1"/>
        <v>0</v>
      </c>
      <c r="L34" s="49" t="e">
        <f t="shared" si="2"/>
        <v>#DIV/0!</v>
      </c>
      <c r="M34" s="120" t="e">
        <f t="shared" si="3"/>
        <v>#DIV/0!</v>
      </c>
      <c r="N34" s="120" t="str">
        <f t="shared" si="4"/>
        <v/>
      </c>
      <c r="P34" s="113" t="str">
        <f t="shared" si="5"/>
        <v/>
      </c>
      <c r="Q34" s="113">
        <f t="shared" si="6"/>
        <v>0</v>
      </c>
      <c r="R34" s="113" t="e">
        <f t="shared" si="7"/>
        <v>#VALUE!</v>
      </c>
      <c r="S34" s="113" t="e">
        <f t="shared" si="8"/>
        <v>#DIV/0!</v>
      </c>
    </row>
    <row r="35" spans="1:19" x14ac:dyDescent="0.2">
      <c r="A35" s="152"/>
      <c r="B35" s="153"/>
      <c r="C35" s="21"/>
      <c r="D35" s="93"/>
      <c r="E35" s="93"/>
      <c r="F35" s="68" t="str">
        <f t="shared" si="0"/>
        <v/>
      </c>
      <c r="G35" s="89"/>
      <c r="H35" s="126"/>
      <c r="I35" s="22"/>
      <c r="J35" s="21"/>
      <c r="K35" s="130">
        <f t="shared" si="1"/>
        <v>0</v>
      </c>
      <c r="L35" s="49" t="e">
        <f t="shared" si="2"/>
        <v>#DIV/0!</v>
      </c>
      <c r="M35" s="120" t="e">
        <f t="shared" si="3"/>
        <v>#DIV/0!</v>
      </c>
      <c r="N35" s="120" t="str">
        <f t="shared" si="4"/>
        <v/>
      </c>
      <c r="P35" s="113" t="str">
        <f t="shared" si="5"/>
        <v/>
      </c>
      <c r="Q35" s="113">
        <f t="shared" si="6"/>
        <v>0</v>
      </c>
      <c r="R35" s="113" t="e">
        <f t="shared" si="7"/>
        <v>#VALUE!</v>
      </c>
      <c r="S35" s="113" t="e">
        <f t="shared" si="8"/>
        <v>#DIV/0!</v>
      </c>
    </row>
    <row r="36" spans="1:19" x14ac:dyDescent="0.2">
      <c r="A36" s="152"/>
      <c r="B36" s="153"/>
      <c r="C36" s="21"/>
      <c r="D36" s="93"/>
      <c r="E36" s="93"/>
      <c r="F36" s="68" t="str">
        <f t="shared" si="0"/>
        <v/>
      </c>
      <c r="G36" s="89"/>
      <c r="H36" s="126"/>
      <c r="I36" s="22"/>
      <c r="J36" s="21"/>
      <c r="K36" s="130">
        <f t="shared" si="1"/>
        <v>0</v>
      </c>
      <c r="L36" s="49" t="e">
        <f t="shared" si="2"/>
        <v>#DIV/0!</v>
      </c>
      <c r="M36" s="120" t="e">
        <f t="shared" si="3"/>
        <v>#DIV/0!</v>
      </c>
      <c r="N36" s="120" t="str">
        <f t="shared" si="4"/>
        <v/>
      </c>
      <c r="P36" s="113" t="str">
        <f t="shared" si="5"/>
        <v/>
      </c>
      <c r="Q36" s="113">
        <f t="shared" si="6"/>
        <v>0</v>
      </c>
      <c r="R36" s="113" t="e">
        <f t="shared" si="7"/>
        <v>#VALUE!</v>
      </c>
      <c r="S36" s="113" t="e">
        <f t="shared" si="8"/>
        <v>#DIV/0!</v>
      </c>
    </row>
    <row r="37" spans="1:19" ht="12" customHeight="1" x14ac:dyDescent="0.2">
      <c r="A37" s="152"/>
      <c r="B37" s="153"/>
      <c r="C37" s="21"/>
      <c r="D37" s="93"/>
      <c r="E37" s="93"/>
      <c r="F37" s="68" t="str">
        <f t="shared" si="0"/>
        <v/>
      </c>
      <c r="G37" s="89"/>
      <c r="H37" s="126"/>
      <c r="I37" s="22"/>
      <c r="J37" s="21"/>
      <c r="K37" s="130">
        <f t="shared" si="1"/>
        <v>0</v>
      </c>
      <c r="L37" s="49" t="e">
        <f t="shared" si="2"/>
        <v>#DIV/0!</v>
      </c>
      <c r="M37" s="120" t="e">
        <f t="shared" si="3"/>
        <v>#DIV/0!</v>
      </c>
      <c r="N37" s="120" t="str">
        <f t="shared" si="4"/>
        <v/>
      </c>
      <c r="P37" s="113" t="str">
        <f t="shared" si="5"/>
        <v/>
      </c>
      <c r="Q37" s="113">
        <f t="shared" si="6"/>
        <v>0</v>
      </c>
      <c r="R37" s="113" t="e">
        <f t="shared" si="7"/>
        <v>#VALUE!</v>
      </c>
      <c r="S37" s="113" t="e">
        <f t="shared" si="8"/>
        <v>#DIV/0!</v>
      </c>
    </row>
    <row r="38" spans="1:19" x14ac:dyDescent="0.2">
      <c r="A38" s="152"/>
      <c r="B38" s="153"/>
      <c r="C38" s="21"/>
      <c r="D38" s="93"/>
      <c r="E38" s="93"/>
      <c r="F38" s="68" t="str">
        <f t="shared" si="0"/>
        <v/>
      </c>
      <c r="G38" s="89"/>
      <c r="H38" s="126"/>
      <c r="I38" s="22"/>
      <c r="J38" s="21"/>
      <c r="K38" s="130">
        <f t="shared" si="1"/>
        <v>0</v>
      </c>
      <c r="L38" s="49" t="e">
        <f t="shared" si="2"/>
        <v>#DIV/0!</v>
      </c>
      <c r="M38" s="120" t="e">
        <f t="shared" si="3"/>
        <v>#DIV/0!</v>
      </c>
      <c r="N38" s="120" t="str">
        <f t="shared" si="4"/>
        <v/>
      </c>
      <c r="P38" s="113" t="str">
        <f t="shared" si="5"/>
        <v/>
      </c>
      <c r="Q38" s="113">
        <f t="shared" si="6"/>
        <v>0</v>
      </c>
      <c r="R38" s="113" t="e">
        <f t="shared" si="7"/>
        <v>#VALUE!</v>
      </c>
      <c r="S38" s="113" t="e">
        <f t="shared" si="8"/>
        <v>#DIV/0!</v>
      </c>
    </row>
    <row r="39" spans="1:19" x14ac:dyDescent="0.2">
      <c r="A39" s="152"/>
      <c r="B39" s="153"/>
      <c r="C39" s="21"/>
      <c r="D39" s="93"/>
      <c r="E39" s="93"/>
      <c r="F39" s="68" t="str">
        <f t="shared" si="0"/>
        <v/>
      </c>
      <c r="G39" s="89"/>
      <c r="H39" s="126"/>
      <c r="I39" s="22"/>
      <c r="J39" s="21"/>
      <c r="K39" s="130">
        <f t="shared" si="1"/>
        <v>0</v>
      </c>
      <c r="L39" s="49" t="e">
        <f t="shared" si="2"/>
        <v>#DIV/0!</v>
      </c>
      <c r="M39" s="120" t="e">
        <f t="shared" si="3"/>
        <v>#DIV/0!</v>
      </c>
      <c r="N39" s="120" t="str">
        <f t="shared" si="4"/>
        <v/>
      </c>
      <c r="P39" s="113" t="str">
        <f t="shared" si="5"/>
        <v/>
      </c>
      <c r="Q39" s="113">
        <f t="shared" si="6"/>
        <v>0</v>
      </c>
      <c r="R39" s="113" t="e">
        <f t="shared" si="7"/>
        <v>#VALUE!</v>
      </c>
      <c r="S39" s="113" t="e">
        <f t="shared" si="8"/>
        <v>#DIV/0!</v>
      </c>
    </row>
    <row r="40" spans="1:19" x14ac:dyDescent="0.2">
      <c r="A40" s="152"/>
      <c r="B40" s="153"/>
      <c r="C40" s="21"/>
      <c r="D40" s="93"/>
      <c r="E40" s="93"/>
      <c r="F40" s="68" t="str">
        <f t="shared" si="0"/>
        <v/>
      </c>
      <c r="G40" s="89"/>
      <c r="H40" s="126"/>
      <c r="I40" s="22"/>
      <c r="J40" s="21"/>
      <c r="K40" s="130">
        <f t="shared" si="1"/>
        <v>0</v>
      </c>
      <c r="L40" s="49" t="e">
        <f t="shared" si="2"/>
        <v>#DIV/0!</v>
      </c>
      <c r="M40" s="120" t="e">
        <f t="shared" si="3"/>
        <v>#DIV/0!</v>
      </c>
      <c r="N40" s="120" t="str">
        <f t="shared" si="4"/>
        <v/>
      </c>
      <c r="P40" s="113" t="str">
        <f t="shared" si="5"/>
        <v/>
      </c>
      <c r="Q40" s="113">
        <f t="shared" si="6"/>
        <v>0</v>
      </c>
      <c r="R40" s="113" t="e">
        <f t="shared" si="7"/>
        <v>#VALUE!</v>
      </c>
      <c r="S40" s="113" t="e">
        <f t="shared" si="8"/>
        <v>#DIV/0!</v>
      </c>
    </row>
    <row r="41" spans="1:19" x14ac:dyDescent="0.2">
      <c r="A41" s="152"/>
      <c r="B41" s="153"/>
      <c r="C41" s="21"/>
      <c r="D41" s="93"/>
      <c r="E41" s="93"/>
      <c r="F41" s="68" t="str">
        <f t="shared" si="0"/>
        <v/>
      </c>
      <c r="G41" s="89"/>
      <c r="H41" s="126"/>
      <c r="I41" s="22"/>
      <c r="J41" s="21"/>
      <c r="K41" s="130">
        <f t="shared" si="1"/>
        <v>0</v>
      </c>
      <c r="L41" s="49" t="e">
        <f t="shared" si="2"/>
        <v>#DIV/0!</v>
      </c>
      <c r="M41" s="120" t="e">
        <f t="shared" si="3"/>
        <v>#DIV/0!</v>
      </c>
      <c r="N41" s="120" t="str">
        <f t="shared" si="4"/>
        <v/>
      </c>
      <c r="P41" s="113" t="str">
        <f t="shared" si="5"/>
        <v/>
      </c>
      <c r="Q41" s="113">
        <f t="shared" si="6"/>
        <v>0</v>
      </c>
      <c r="R41" s="113" t="e">
        <f t="shared" si="7"/>
        <v>#VALUE!</v>
      </c>
      <c r="S41" s="113" t="e">
        <f t="shared" si="8"/>
        <v>#DIV/0!</v>
      </c>
    </row>
    <row r="42" spans="1:19" x14ac:dyDescent="0.2">
      <c r="A42" s="152"/>
      <c r="B42" s="153"/>
      <c r="C42" s="21"/>
      <c r="D42" s="93"/>
      <c r="E42" s="93"/>
      <c r="F42" s="68" t="str">
        <f t="shared" si="0"/>
        <v/>
      </c>
      <c r="G42" s="89"/>
      <c r="H42" s="126"/>
      <c r="I42" s="22"/>
      <c r="J42" s="21"/>
      <c r="K42" s="130">
        <f t="shared" si="1"/>
        <v>0</v>
      </c>
      <c r="L42" s="49" t="e">
        <f t="shared" si="2"/>
        <v>#DIV/0!</v>
      </c>
      <c r="M42" s="120" t="e">
        <f t="shared" si="3"/>
        <v>#DIV/0!</v>
      </c>
      <c r="N42" s="120" t="str">
        <f t="shared" si="4"/>
        <v/>
      </c>
      <c r="P42" s="113" t="str">
        <f t="shared" si="5"/>
        <v/>
      </c>
      <c r="Q42" s="113">
        <f t="shared" si="6"/>
        <v>0</v>
      </c>
      <c r="R42" s="113" t="e">
        <f t="shared" si="7"/>
        <v>#VALUE!</v>
      </c>
      <c r="S42" s="113" t="e">
        <f t="shared" si="8"/>
        <v>#DIV/0!</v>
      </c>
    </row>
    <row r="43" spans="1:19" x14ac:dyDescent="0.2">
      <c r="A43" s="152"/>
      <c r="B43" s="153"/>
      <c r="C43" s="21"/>
      <c r="D43" s="93"/>
      <c r="E43" s="93"/>
      <c r="F43" s="68" t="str">
        <f t="shared" si="0"/>
        <v/>
      </c>
      <c r="G43" s="89"/>
      <c r="H43" s="126"/>
      <c r="I43" s="22"/>
      <c r="J43" s="21"/>
      <c r="K43" s="130">
        <f t="shared" si="1"/>
        <v>0</v>
      </c>
      <c r="L43" s="49" t="e">
        <f t="shared" si="2"/>
        <v>#DIV/0!</v>
      </c>
      <c r="M43" s="120" t="e">
        <f t="shared" si="3"/>
        <v>#DIV/0!</v>
      </c>
      <c r="N43" s="120" t="str">
        <f t="shared" si="4"/>
        <v/>
      </c>
      <c r="P43" s="113" t="str">
        <f t="shared" si="5"/>
        <v/>
      </c>
      <c r="Q43" s="113">
        <f t="shared" si="6"/>
        <v>0</v>
      </c>
      <c r="R43" s="113" t="e">
        <f t="shared" si="7"/>
        <v>#VALUE!</v>
      </c>
      <c r="S43" s="113" t="e">
        <f t="shared" si="8"/>
        <v>#DIV/0!</v>
      </c>
    </row>
    <row r="44" spans="1:19" x14ac:dyDescent="0.2">
      <c r="A44" s="152"/>
      <c r="B44" s="153"/>
      <c r="C44" s="21"/>
      <c r="D44" s="93"/>
      <c r="E44" s="93"/>
      <c r="F44" s="68" t="str">
        <f t="shared" si="0"/>
        <v/>
      </c>
      <c r="G44" s="89"/>
      <c r="H44" s="126"/>
      <c r="I44" s="22"/>
      <c r="J44" s="21"/>
      <c r="K44" s="130">
        <f t="shared" si="1"/>
        <v>0</v>
      </c>
      <c r="L44" s="49" t="e">
        <f t="shared" si="2"/>
        <v>#DIV/0!</v>
      </c>
      <c r="M44" s="120" t="e">
        <f t="shared" si="3"/>
        <v>#DIV/0!</v>
      </c>
      <c r="N44" s="120" t="str">
        <f t="shared" si="4"/>
        <v/>
      </c>
      <c r="P44" s="113" t="str">
        <f t="shared" si="5"/>
        <v/>
      </c>
      <c r="Q44" s="113">
        <f t="shared" si="6"/>
        <v>0</v>
      </c>
      <c r="R44" s="113" t="e">
        <f t="shared" si="7"/>
        <v>#VALUE!</v>
      </c>
      <c r="S44" s="113" t="e">
        <f t="shared" si="8"/>
        <v>#DIV/0!</v>
      </c>
    </row>
    <row r="45" spans="1:19" x14ac:dyDescent="0.2">
      <c r="A45" s="152"/>
      <c r="B45" s="153"/>
      <c r="C45" s="21"/>
      <c r="D45" s="93"/>
      <c r="E45" s="93"/>
      <c r="F45" s="68" t="str">
        <f t="shared" si="0"/>
        <v/>
      </c>
      <c r="G45" s="89"/>
      <c r="H45" s="126"/>
      <c r="I45" s="22"/>
      <c r="J45" s="21"/>
      <c r="K45" s="130">
        <f t="shared" si="1"/>
        <v>0</v>
      </c>
      <c r="L45" s="49" t="e">
        <f t="shared" si="2"/>
        <v>#DIV/0!</v>
      </c>
      <c r="M45" s="120" t="e">
        <f t="shared" si="3"/>
        <v>#DIV/0!</v>
      </c>
      <c r="N45" s="120" t="str">
        <f t="shared" si="4"/>
        <v/>
      </c>
      <c r="P45" s="113" t="str">
        <f t="shared" si="5"/>
        <v/>
      </c>
      <c r="Q45" s="113">
        <f t="shared" si="6"/>
        <v>0</v>
      </c>
      <c r="R45" s="113" t="e">
        <f t="shared" si="7"/>
        <v>#VALUE!</v>
      </c>
      <c r="S45" s="113" t="e">
        <f t="shared" si="8"/>
        <v>#DIV/0!</v>
      </c>
    </row>
    <row r="46" spans="1:19" x14ac:dyDescent="0.2">
      <c r="A46" s="152"/>
      <c r="B46" s="153"/>
      <c r="C46" s="21"/>
      <c r="D46" s="93"/>
      <c r="E46" s="93"/>
      <c r="F46" s="68" t="str">
        <f t="shared" si="0"/>
        <v/>
      </c>
      <c r="G46" s="89"/>
      <c r="H46" s="126"/>
      <c r="I46" s="22"/>
      <c r="J46" s="21"/>
      <c r="K46" s="130">
        <f t="shared" si="1"/>
        <v>0</v>
      </c>
      <c r="L46" s="49" t="e">
        <f t="shared" si="2"/>
        <v>#DIV/0!</v>
      </c>
      <c r="M46" s="120" t="e">
        <f t="shared" si="3"/>
        <v>#DIV/0!</v>
      </c>
      <c r="N46" s="120" t="str">
        <f t="shared" si="4"/>
        <v/>
      </c>
      <c r="P46" s="113" t="str">
        <f t="shared" si="5"/>
        <v/>
      </c>
      <c r="Q46" s="113">
        <f t="shared" si="6"/>
        <v>0</v>
      </c>
      <c r="R46" s="113" t="e">
        <f t="shared" si="7"/>
        <v>#VALUE!</v>
      </c>
      <c r="S46" s="113" t="e">
        <f t="shared" si="8"/>
        <v>#DIV/0!</v>
      </c>
    </row>
    <row r="47" spans="1:19" x14ac:dyDescent="0.2">
      <c r="A47" s="152"/>
      <c r="B47" s="153"/>
      <c r="C47" s="21"/>
      <c r="D47" s="93"/>
      <c r="E47" s="93"/>
      <c r="F47" s="68" t="str">
        <f t="shared" si="0"/>
        <v/>
      </c>
      <c r="G47" s="89"/>
      <c r="H47" s="138"/>
      <c r="I47" s="22"/>
      <c r="J47" s="21"/>
      <c r="K47" s="130">
        <f t="shared" si="1"/>
        <v>0</v>
      </c>
      <c r="L47" s="49" t="e">
        <f t="shared" si="2"/>
        <v>#DIV/0!</v>
      </c>
      <c r="M47" s="120" t="e">
        <f t="shared" si="3"/>
        <v>#DIV/0!</v>
      </c>
      <c r="N47" s="120" t="str">
        <f t="shared" si="4"/>
        <v/>
      </c>
      <c r="P47" s="113" t="str">
        <f t="shared" si="5"/>
        <v/>
      </c>
      <c r="Q47" s="113">
        <f t="shared" si="6"/>
        <v>0</v>
      </c>
      <c r="R47" s="113" t="e">
        <f t="shared" si="7"/>
        <v>#VALUE!</v>
      </c>
      <c r="S47" s="113" t="e">
        <f t="shared" si="8"/>
        <v>#DIV/0!</v>
      </c>
    </row>
    <row r="48" spans="1:19" x14ac:dyDescent="0.2">
      <c r="A48" s="152"/>
      <c r="B48" s="153"/>
      <c r="C48" s="21"/>
      <c r="D48" s="93"/>
      <c r="E48" s="93"/>
      <c r="F48" s="68" t="str">
        <f t="shared" si="0"/>
        <v/>
      </c>
      <c r="G48" s="89"/>
      <c r="H48" s="126"/>
      <c r="I48" s="22"/>
      <c r="J48" s="21"/>
      <c r="K48" s="130">
        <f t="shared" si="1"/>
        <v>0</v>
      </c>
      <c r="L48" s="49" t="e">
        <f t="shared" si="2"/>
        <v>#DIV/0!</v>
      </c>
      <c r="M48" s="120" t="e">
        <f t="shared" si="3"/>
        <v>#DIV/0!</v>
      </c>
      <c r="N48" s="120" t="str">
        <f t="shared" si="4"/>
        <v/>
      </c>
      <c r="P48" s="113" t="str">
        <f t="shared" si="5"/>
        <v/>
      </c>
      <c r="Q48" s="113">
        <f t="shared" si="6"/>
        <v>0</v>
      </c>
      <c r="R48" s="113" t="e">
        <f t="shared" si="7"/>
        <v>#VALUE!</v>
      </c>
      <c r="S48" s="113" t="e">
        <f t="shared" si="8"/>
        <v>#DIV/0!</v>
      </c>
    </row>
    <row r="49" spans="1:19" x14ac:dyDescent="0.2">
      <c r="A49" s="152"/>
      <c r="B49" s="153"/>
      <c r="C49" s="21"/>
      <c r="D49" s="93"/>
      <c r="E49" s="93"/>
      <c r="F49" s="68" t="str">
        <f t="shared" si="0"/>
        <v/>
      </c>
      <c r="G49" s="89"/>
      <c r="H49" s="126"/>
      <c r="I49" s="22"/>
      <c r="J49" s="21"/>
      <c r="K49" s="130">
        <f t="shared" si="1"/>
        <v>0</v>
      </c>
      <c r="L49" s="49" t="e">
        <f t="shared" si="2"/>
        <v>#DIV/0!</v>
      </c>
      <c r="M49" s="120" t="e">
        <f t="shared" si="3"/>
        <v>#DIV/0!</v>
      </c>
      <c r="N49" s="120" t="str">
        <f t="shared" si="4"/>
        <v/>
      </c>
      <c r="P49" s="113" t="str">
        <f t="shared" si="5"/>
        <v/>
      </c>
      <c r="Q49" s="113">
        <f t="shared" si="6"/>
        <v>0</v>
      </c>
      <c r="R49" s="113" t="e">
        <f t="shared" si="7"/>
        <v>#VALUE!</v>
      </c>
      <c r="S49" s="113" t="e">
        <f t="shared" si="8"/>
        <v>#DIV/0!</v>
      </c>
    </row>
    <row r="50" spans="1:19" x14ac:dyDescent="0.2">
      <c r="A50" s="152"/>
      <c r="B50" s="153"/>
      <c r="C50" s="21"/>
      <c r="D50" s="93"/>
      <c r="E50" s="93"/>
      <c r="F50" s="68" t="str">
        <f t="shared" si="0"/>
        <v/>
      </c>
      <c r="G50" s="89"/>
      <c r="H50" s="126"/>
      <c r="I50" s="22"/>
      <c r="J50" s="21"/>
      <c r="K50" s="130">
        <f t="shared" si="1"/>
        <v>0</v>
      </c>
      <c r="L50" s="49" t="e">
        <f t="shared" si="2"/>
        <v>#DIV/0!</v>
      </c>
      <c r="M50" s="120" t="e">
        <f t="shared" si="3"/>
        <v>#DIV/0!</v>
      </c>
      <c r="N50" s="120" t="str">
        <f t="shared" si="4"/>
        <v/>
      </c>
      <c r="P50" s="113" t="str">
        <f t="shared" si="5"/>
        <v/>
      </c>
      <c r="Q50" s="113">
        <f t="shared" si="6"/>
        <v>0</v>
      </c>
      <c r="R50" s="113" t="e">
        <f t="shared" si="7"/>
        <v>#VALUE!</v>
      </c>
      <c r="S50" s="113" t="e">
        <f t="shared" si="8"/>
        <v>#DIV/0!</v>
      </c>
    </row>
    <row r="51" spans="1:19" x14ac:dyDescent="0.2">
      <c r="A51" s="152"/>
      <c r="B51" s="153"/>
      <c r="C51" s="21"/>
      <c r="D51" s="93"/>
      <c r="E51" s="93"/>
      <c r="F51" s="68" t="str">
        <f t="shared" si="0"/>
        <v/>
      </c>
      <c r="G51" s="89"/>
      <c r="H51" s="126"/>
      <c r="I51" s="22"/>
      <c r="J51" s="21"/>
      <c r="K51" s="130">
        <f t="shared" si="1"/>
        <v>0</v>
      </c>
      <c r="L51" s="49" t="e">
        <f t="shared" si="2"/>
        <v>#DIV/0!</v>
      </c>
      <c r="M51" s="120" t="e">
        <f t="shared" si="3"/>
        <v>#DIV/0!</v>
      </c>
      <c r="N51" s="120" t="str">
        <f t="shared" si="4"/>
        <v/>
      </c>
      <c r="P51" s="113" t="str">
        <f t="shared" si="5"/>
        <v/>
      </c>
      <c r="Q51" s="113">
        <f t="shared" si="6"/>
        <v>0</v>
      </c>
      <c r="R51" s="113" t="e">
        <f t="shared" si="7"/>
        <v>#VALUE!</v>
      </c>
      <c r="S51" s="113" t="e">
        <f t="shared" si="8"/>
        <v>#DIV/0!</v>
      </c>
    </row>
    <row r="52" spans="1:19" x14ac:dyDescent="0.2">
      <c r="A52" s="152"/>
      <c r="B52" s="153"/>
      <c r="C52" s="21"/>
      <c r="D52" s="93"/>
      <c r="E52" s="93"/>
      <c r="F52" s="68" t="str">
        <f t="shared" si="0"/>
        <v/>
      </c>
      <c r="G52" s="89"/>
      <c r="H52" s="126"/>
      <c r="I52" s="22"/>
      <c r="J52" s="21"/>
      <c r="K52" s="130">
        <f t="shared" si="1"/>
        <v>0</v>
      </c>
      <c r="L52" s="49" t="e">
        <f t="shared" si="2"/>
        <v>#DIV/0!</v>
      </c>
      <c r="M52" s="120" t="e">
        <f t="shared" si="3"/>
        <v>#DIV/0!</v>
      </c>
      <c r="N52" s="120" t="str">
        <f t="shared" si="4"/>
        <v/>
      </c>
      <c r="P52" s="113" t="str">
        <f t="shared" si="5"/>
        <v/>
      </c>
      <c r="Q52" s="113">
        <f t="shared" si="6"/>
        <v>0</v>
      </c>
      <c r="R52" s="113" t="e">
        <f t="shared" si="7"/>
        <v>#VALUE!</v>
      </c>
      <c r="S52" s="113" t="e">
        <f t="shared" si="8"/>
        <v>#DIV/0!</v>
      </c>
    </row>
    <row r="53" spans="1:19" x14ac:dyDescent="0.2">
      <c r="A53" s="152"/>
      <c r="B53" s="153"/>
      <c r="C53" s="21"/>
      <c r="D53" s="93"/>
      <c r="E53" s="93"/>
      <c r="F53" s="68" t="str">
        <f t="shared" si="0"/>
        <v/>
      </c>
      <c r="G53" s="89"/>
      <c r="H53" s="126"/>
      <c r="I53" s="22"/>
      <c r="J53" s="21"/>
      <c r="K53" s="130">
        <f t="shared" si="1"/>
        <v>0</v>
      </c>
      <c r="L53" s="49" t="e">
        <f t="shared" si="2"/>
        <v>#DIV/0!</v>
      </c>
      <c r="M53" s="120" t="e">
        <f t="shared" si="3"/>
        <v>#DIV/0!</v>
      </c>
      <c r="N53" s="120" t="str">
        <f t="shared" si="4"/>
        <v/>
      </c>
      <c r="P53" s="113" t="str">
        <f t="shared" si="5"/>
        <v/>
      </c>
      <c r="Q53" s="113">
        <f t="shared" si="6"/>
        <v>0</v>
      </c>
      <c r="R53" s="113" t="e">
        <f t="shared" si="7"/>
        <v>#VALUE!</v>
      </c>
      <c r="S53" s="113" t="e">
        <f t="shared" si="8"/>
        <v>#DIV/0!</v>
      </c>
    </row>
    <row r="54" spans="1:19" x14ac:dyDescent="0.2">
      <c r="A54" s="152"/>
      <c r="B54" s="153"/>
      <c r="C54" s="21"/>
      <c r="D54" s="93"/>
      <c r="E54" s="93"/>
      <c r="F54" s="68" t="str">
        <f t="shared" si="0"/>
        <v/>
      </c>
      <c r="G54" s="89"/>
      <c r="H54" s="126"/>
      <c r="I54" s="22"/>
      <c r="J54" s="21"/>
      <c r="K54" s="130">
        <f t="shared" si="1"/>
        <v>0</v>
      </c>
      <c r="L54" s="49" t="e">
        <f t="shared" si="2"/>
        <v>#DIV/0!</v>
      </c>
      <c r="M54" s="120" t="e">
        <f t="shared" si="3"/>
        <v>#DIV/0!</v>
      </c>
      <c r="N54" s="120" t="str">
        <f t="shared" si="4"/>
        <v/>
      </c>
      <c r="P54" s="113" t="str">
        <f t="shared" si="5"/>
        <v/>
      </c>
      <c r="Q54" s="113">
        <f t="shared" si="6"/>
        <v>0</v>
      </c>
      <c r="R54" s="113" t="e">
        <f t="shared" si="7"/>
        <v>#VALUE!</v>
      </c>
      <c r="S54" s="113" t="e">
        <f t="shared" si="8"/>
        <v>#DIV/0!</v>
      </c>
    </row>
    <row r="55" spans="1:19" x14ac:dyDescent="0.2">
      <c r="A55" s="157"/>
      <c r="B55" s="158"/>
      <c r="C55" s="23"/>
      <c r="D55" s="94"/>
      <c r="E55" s="94"/>
      <c r="F55" s="69" t="str">
        <f t="shared" si="0"/>
        <v/>
      </c>
      <c r="G55" s="90"/>
      <c r="H55" s="127"/>
      <c r="I55" s="24"/>
      <c r="J55" s="23"/>
      <c r="K55" s="131">
        <f t="shared" si="1"/>
        <v>0</v>
      </c>
      <c r="L55" s="116" t="e">
        <f t="shared" si="2"/>
        <v>#DIV/0!</v>
      </c>
      <c r="M55" s="121" t="e">
        <f t="shared" si="3"/>
        <v>#DIV/0!</v>
      </c>
      <c r="N55" s="121" t="str">
        <f t="shared" si="4"/>
        <v/>
      </c>
      <c r="P55" s="113" t="str">
        <f t="shared" si="5"/>
        <v/>
      </c>
      <c r="Q55" s="113">
        <f t="shared" si="6"/>
        <v>0</v>
      </c>
      <c r="R55" s="113" t="e">
        <f t="shared" si="7"/>
        <v>#VALUE!</v>
      </c>
      <c r="S55" s="113" t="e">
        <f t="shared" si="8"/>
        <v>#DIV/0!</v>
      </c>
    </row>
    <row r="56" spans="1:19" s="1" customFormat="1" ht="13.5" thickBot="1" x14ac:dyDescent="0.25">
      <c r="A56" s="155"/>
      <c r="B56" s="156"/>
      <c r="C56" s="145">
        <f>SUM(C16:C55)</f>
        <v>0</v>
      </c>
      <c r="D56" s="148">
        <f>SUM(D16:D55)</f>
        <v>0</v>
      </c>
      <c r="E56" s="148">
        <f>SUM(E16:E55)</f>
        <v>0</v>
      </c>
      <c r="F56" s="41">
        <f>SUM(F16:F55)</f>
        <v>0</v>
      </c>
      <c r="G56" s="16"/>
      <c r="H56" s="16"/>
      <c r="I56" s="143">
        <f>SUM(I16:I55)</f>
        <v>0</v>
      </c>
      <c r="J56" s="144">
        <f>SUM(J16:J55)</f>
        <v>0</v>
      </c>
      <c r="K56" s="45"/>
      <c r="L56" s="43" t="e">
        <f>SUM(L16:L55)</f>
        <v>#DIV/0!</v>
      </c>
      <c r="M56" s="46" t="e">
        <f>SUM(M16:M55)</f>
        <v>#DIV/0!</v>
      </c>
      <c r="N56" s="46">
        <f>SUM(N16:N55)</f>
        <v>0</v>
      </c>
      <c r="P56" s="39"/>
      <c r="Q56" s="39"/>
      <c r="R56" s="39"/>
      <c r="S56" s="39"/>
    </row>
    <row r="57" spans="1:19" x14ac:dyDescent="0.2">
      <c r="F57" s="13"/>
    </row>
    <row r="58" spans="1:19" ht="15.75" x14ac:dyDescent="0.25">
      <c r="A58" s="154" t="s">
        <v>62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</row>
    <row r="59" spans="1:19" x14ac:dyDescent="0.2">
      <c r="F59" s="13"/>
    </row>
    <row r="60" spans="1:19" x14ac:dyDescent="0.2">
      <c r="F60" s="13"/>
    </row>
    <row r="61" spans="1:19" x14ac:dyDescent="0.2">
      <c r="F61" s="13"/>
    </row>
    <row r="62" spans="1:19" x14ac:dyDescent="0.2">
      <c r="F62" s="13"/>
    </row>
    <row r="63" spans="1:19" x14ac:dyDescent="0.2">
      <c r="F63" s="13"/>
    </row>
    <row r="64" spans="1:19" x14ac:dyDescent="0.2">
      <c r="F64" s="13"/>
    </row>
    <row r="65" spans="6:6" x14ac:dyDescent="0.2">
      <c r="F65" s="13"/>
    </row>
    <row r="66" spans="6:6" x14ac:dyDescent="0.2">
      <c r="F66" s="13"/>
    </row>
    <row r="67" spans="6:6" x14ac:dyDescent="0.2">
      <c r="F67" s="13"/>
    </row>
    <row r="68" spans="6:6" x14ac:dyDescent="0.2">
      <c r="F68" s="13"/>
    </row>
    <row r="69" spans="6:6" x14ac:dyDescent="0.2">
      <c r="F69" s="13"/>
    </row>
    <row r="70" spans="6:6" x14ac:dyDescent="0.2">
      <c r="F70" s="13"/>
    </row>
    <row r="71" spans="6:6" x14ac:dyDescent="0.2">
      <c r="F71" s="13"/>
    </row>
  </sheetData>
  <sheetProtection algorithmName="SHA-512" hashValue="cwRhBZMjQUto6WEVbIEOGfQMhIhNd29yg+vxxHYoXLe5kbTOy1dFuVweRe7m8j0t/C27UvhUVuRe34Ws6fkELw==" saltValue="kAxK4yfS6AuWKsS+0IBmqg==" spinCount="100000" sheet="1" objects="1" scenarios="1"/>
  <mergeCells count="54">
    <mergeCell ref="A27:B27"/>
    <mergeCell ref="A53:B53"/>
    <mergeCell ref="A46:B46"/>
    <mergeCell ref="A54:B54"/>
    <mergeCell ref="A55:B55"/>
    <mergeCell ref="A52:B52"/>
    <mergeCell ref="A48:B48"/>
    <mergeCell ref="A49:B49"/>
    <mergeCell ref="A50:B50"/>
    <mergeCell ref="A51:B51"/>
    <mergeCell ref="A40:B40"/>
    <mergeCell ref="A44:B44"/>
    <mergeCell ref="A45:B45"/>
    <mergeCell ref="A42:B42"/>
    <mergeCell ref="A47:B47"/>
    <mergeCell ref="A43:B43"/>
    <mergeCell ref="A19:B19"/>
    <mergeCell ref="A20:B20"/>
    <mergeCell ref="A28:B28"/>
    <mergeCell ref="A39:B39"/>
    <mergeCell ref="F12:F13"/>
    <mergeCell ref="A29:B29"/>
    <mergeCell ref="A16:B16"/>
    <mergeCell ref="A17:B17"/>
    <mergeCell ref="A18:B18"/>
    <mergeCell ref="A12:B14"/>
    <mergeCell ref="A21:B21"/>
    <mergeCell ref="A22:B22"/>
    <mergeCell ref="A23:B23"/>
    <mergeCell ref="A24:B24"/>
    <mergeCell ref="A25:B25"/>
    <mergeCell ref="A26:B26"/>
    <mergeCell ref="A58:N58"/>
    <mergeCell ref="A30:B30"/>
    <mergeCell ref="A34:B34"/>
    <mergeCell ref="A33:B33"/>
    <mergeCell ref="A32:B32"/>
    <mergeCell ref="A31:B31"/>
    <mergeCell ref="A38:B38"/>
    <mergeCell ref="A37:B37"/>
    <mergeCell ref="A36:B36"/>
    <mergeCell ref="A35:B35"/>
    <mergeCell ref="A56:B56"/>
    <mergeCell ref="A41:B41"/>
    <mergeCell ref="C6:M6"/>
    <mergeCell ref="A7:B7"/>
    <mergeCell ref="E7:F7"/>
    <mergeCell ref="C12:C14"/>
    <mergeCell ref="D12:D14"/>
    <mergeCell ref="E12:E14"/>
    <mergeCell ref="G12:G15"/>
    <mergeCell ref="A8:B8"/>
    <mergeCell ref="E8:F8"/>
    <mergeCell ref="H12:H15"/>
  </mergeCells>
  <phoneticPr fontId="3" type="noConversion"/>
  <dataValidations count="1">
    <dataValidation type="whole" allowBlank="1" showInputMessage="1" showErrorMessage="1" errorTitle="Minimale Abschreibungsdauer" error="Die minimale Abschreibungsdauer für Mobilien/Einrichtungen beträgt 5 Jahre" sqref="H16:H55" xr:uid="{00000000-0002-0000-0200-000000000000}">
      <formula1>5</formula1>
      <formula2>200</formula2>
    </dataValidation>
  </dataValidations>
  <pageMargins left="0.43307086614173229" right="0.43307086614173229" top="0.6692913385826772" bottom="0.78740157480314965" header="0.51181102362204722" footer="0.51181102362204722"/>
  <pageSetup paperSize="9" scale="76" fitToHeight="100" orientation="landscape" r:id="rId1"/>
  <headerFooter alignWithMargins="0">
    <oddFooter>&amp;RNovembre 2016 / V0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indexed="17"/>
    <pageSetUpPr fitToPage="1"/>
  </sheetPr>
  <dimension ref="A1:T53"/>
  <sheetViews>
    <sheetView showZeros="0" zoomScale="75" workbookViewId="0">
      <selection activeCell="A3" sqref="A3"/>
    </sheetView>
  </sheetViews>
  <sheetFormatPr baseColWidth="10" defaultRowHeight="12.75" outlineLevelCol="1" x14ac:dyDescent="0.2"/>
  <cols>
    <col min="1" max="1" width="8.7109375" customWidth="1"/>
    <col min="2" max="2" width="28" customWidth="1"/>
    <col min="3" max="3" width="17.28515625" customWidth="1"/>
    <col min="4" max="4" width="13.5703125" customWidth="1"/>
    <col min="5" max="5" width="13" customWidth="1"/>
    <col min="6" max="6" width="14.42578125" customWidth="1"/>
    <col min="7" max="8" width="9" customWidth="1"/>
    <col min="9" max="9" width="11.7109375" customWidth="1"/>
    <col min="10" max="10" width="12" customWidth="1"/>
    <col min="11" max="11" width="8.140625" customWidth="1"/>
    <col min="12" max="12" width="14.140625" customWidth="1"/>
    <col min="13" max="14" width="13.710937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tr">
        <f>'Biens immobiliers'!A1</f>
        <v>Direction de la santé, des affaires sociales et de l'Intégration du canton de Berne</v>
      </c>
      <c r="B1" s="1"/>
      <c r="C1" s="1"/>
      <c r="D1" s="1"/>
      <c r="E1" s="1"/>
      <c r="F1" s="1"/>
      <c r="G1" s="1"/>
      <c r="H1" s="75"/>
      <c r="I1" s="1"/>
      <c r="J1" s="1"/>
      <c r="K1" s="1"/>
      <c r="L1" s="1"/>
      <c r="M1" s="55"/>
      <c r="N1" s="55"/>
    </row>
    <row r="2" spans="1:19" x14ac:dyDescent="0.2">
      <c r="A2" s="1" t="str">
        <f>'Biens immobiliers'!A2</f>
        <v>Office des personnes âgées et des personnes handicapées</v>
      </c>
      <c r="B2" s="1"/>
      <c r="C2" s="1"/>
      <c r="D2" s="1"/>
      <c r="E2" s="1"/>
      <c r="F2" s="1"/>
      <c r="G2" s="1"/>
      <c r="H2" s="75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75"/>
      <c r="I3" s="1"/>
      <c r="J3" s="1"/>
      <c r="K3" s="1"/>
      <c r="L3" s="1"/>
    </row>
    <row r="4" spans="1:19" ht="15.75" x14ac:dyDescent="0.25">
      <c r="A4" s="2" t="s">
        <v>8</v>
      </c>
      <c r="B4" s="2"/>
      <c r="C4" s="2"/>
      <c r="D4" s="1"/>
      <c r="E4" s="1"/>
      <c r="F4" s="1"/>
      <c r="G4" s="1"/>
      <c r="H4" s="75"/>
      <c r="I4" s="2" t="s">
        <v>34</v>
      </c>
      <c r="J4" s="1"/>
      <c r="N4" s="106" t="s">
        <v>37</v>
      </c>
    </row>
    <row r="5" spans="1:19" ht="12.75" customHeight="1" x14ac:dyDescent="0.2">
      <c r="A5" s="1"/>
      <c r="B5" s="1"/>
      <c r="C5" s="1"/>
      <c r="D5" s="1"/>
      <c r="E5" s="1"/>
      <c r="F5" s="1"/>
      <c r="G5" s="1"/>
      <c r="H5" s="75"/>
      <c r="I5" s="1"/>
      <c r="J5" s="1"/>
      <c r="K5" s="1"/>
      <c r="L5" s="1"/>
    </row>
    <row r="6" spans="1:19" x14ac:dyDescent="0.2">
      <c r="A6" s="1" t="s">
        <v>1</v>
      </c>
      <c r="B6" s="1"/>
      <c r="C6" s="159" t="str">
        <f>IF('Biens immobiliers'!C6:M6="","",'Biens immobiliers'!C6:M6)</f>
        <v/>
      </c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9" x14ac:dyDescent="0.2">
      <c r="A7" s="184"/>
      <c r="B7" s="185"/>
      <c r="C7" s="105"/>
      <c r="D7" s="18"/>
      <c r="E7" s="184"/>
      <c r="F7" s="184"/>
      <c r="G7" s="105"/>
      <c r="H7" s="132"/>
      <c r="I7" s="14"/>
      <c r="J7" s="14"/>
      <c r="K7" s="14"/>
      <c r="L7" s="14"/>
      <c r="M7" s="14"/>
      <c r="N7" s="14"/>
    </row>
    <row r="8" spans="1:19" x14ac:dyDescent="0.2">
      <c r="A8" s="1"/>
      <c r="B8" s="1"/>
      <c r="C8" s="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9" ht="15.75" x14ac:dyDescent="0.25">
      <c r="F9" s="18"/>
      <c r="G9" s="84" t="s">
        <v>52</v>
      </c>
      <c r="H9" s="65"/>
    </row>
    <row r="10" spans="1:19" ht="13.5" customHeight="1" thickBot="1" x14ac:dyDescent="0.25"/>
    <row r="11" spans="1:19" ht="72.75" customHeight="1" x14ac:dyDescent="0.2">
      <c r="A11" s="57" t="s">
        <v>11</v>
      </c>
      <c r="B11" s="58"/>
      <c r="C11" s="181" t="s">
        <v>12</v>
      </c>
      <c r="D11" s="189" t="s">
        <v>44</v>
      </c>
      <c r="E11" s="174" t="s">
        <v>13</v>
      </c>
      <c r="F11" s="172" t="s">
        <v>14</v>
      </c>
      <c r="G11" s="163" t="s">
        <v>15</v>
      </c>
      <c r="H11" s="169" t="s">
        <v>45</v>
      </c>
      <c r="I11" s="6" t="s">
        <v>20</v>
      </c>
      <c r="J11" s="6" t="s">
        <v>16</v>
      </c>
      <c r="K11" s="6" t="s">
        <v>19</v>
      </c>
      <c r="L11" s="10" t="s">
        <v>17</v>
      </c>
      <c r="M11" s="10" t="s">
        <v>18</v>
      </c>
      <c r="N11" s="109" t="s">
        <v>46</v>
      </c>
    </row>
    <row r="12" spans="1:19" ht="18" customHeight="1" x14ac:dyDescent="0.2">
      <c r="A12" s="59"/>
      <c r="B12" s="60"/>
      <c r="C12" s="182"/>
      <c r="D12" s="167"/>
      <c r="E12" s="175"/>
      <c r="F12" s="173"/>
      <c r="G12" s="164"/>
      <c r="H12" s="170"/>
      <c r="I12" s="17" t="str">
        <f>IF(H9="","",H9-1)</f>
        <v/>
      </c>
      <c r="J12" s="17" t="str">
        <f>IF(H9="","",H9-1)</f>
        <v/>
      </c>
      <c r="K12" s="17">
        <f>H9</f>
        <v>0</v>
      </c>
      <c r="L12" s="17"/>
      <c r="M12" s="17"/>
      <c r="N12" s="17"/>
    </row>
    <row r="13" spans="1:19" ht="15.75" customHeight="1" x14ac:dyDescent="0.2">
      <c r="A13" s="59"/>
      <c r="B13" s="60"/>
      <c r="C13" s="183"/>
      <c r="D13" s="168"/>
      <c r="E13" s="176"/>
      <c r="F13" s="15" t="s">
        <v>28</v>
      </c>
      <c r="G13" s="164"/>
      <c r="H13" s="170"/>
      <c r="I13" s="56"/>
      <c r="J13" s="56"/>
      <c r="K13" s="63"/>
      <c r="L13" s="11" t="s">
        <v>29</v>
      </c>
      <c r="M13" s="11" t="s">
        <v>30</v>
      </c>
      <c r="N13" s="11" t="s">
        <v>7</v>
      </c>
    </row>
    <row r="14" spans="1:19" ht="13.5" thickBot="1" x14ac:dyDescent="0.25">
      <c r="A14" s="61"/>
      <c r="B14" s="62"/>
      <c r="C14" s="3" t="s">
        <v>0</v>
      </c>
      <c r="D14" s="4" t="s">
        <v>0</v>
      </c>
      <c r="E14" s="5" t="s">
        <v>0</v>
      </c>
      <c r="F14" s="9" t="s">
        <v>0</v>
      </c>
      <c r="G14" s="165"/>
      <c r="H14" s="171"/>
      <c r="I14" s="7" t="s">
        <v>0</v>
      </c>
      <c r="J14" s="8" t="s">
        <v>0</v>
      </c>
      <c r="K14" s="64"/>
      <c r="L14" s="12" t="s">
        <v>0</v>
      </c>
      <c r="M14" s="12" t="s">
        <v>0</v>
      </c>
      <c r="N14" s="12" t="s">
        <v>0</v>
      </c>
      <c r="P14" s="38" t="s">
        <v>2</v>
      </c>
      <c r="Q14" s="38" t="s">
        <v>3</v>
      </c>
      <c r="R14" s="38" t="s">
        <v>4</v>
      </c>
      <c r="S14" s="38" t="s">
        <v>5</v>
      </c>
    </row>
    <row r="15" spans="1:19" x14ac:dyDescent="0.2">
      <c r="A15" s="192"/>
      <c r="B15" s="193"/>
      <c r="C15" s="100"/>
      <c r="D15" s="101"/>
      <c r="E15" s="101"/>
      <c r="F15" s="70" t="str">
        <f>IF(C15="","",C15-D15-E15)</f>
        <v/>
      </c>
      <c r="G15" s="97"/>
      <c r="H15" s="134"/>
      <c r="I15" s="34"/>
      <c r="J15" s="35"/>
      <c r="K15" s="128">
        <f>IF(((($H15)-(H$9-1-G15))-1)&lt;0,"0",(SUM(($H15)-(H$9-1-G15))-1))</f>
        <v>0</v>
      </c>
      <c r="L15" s="122" t="e">
        <f>IF(S15&lt;1,R15,S15)</f>
        <v>#DIV/0!</v>
      </c>
      <c r="M15" s="50" t="e">
        <f>IF(L15="","",I15+L15)</f>
        <v>#DIV/0!</v>
      </c>
      <c r="N15" s="50" t="str">
        <f>IF(F15="","",F15-M15)</f>
        <v/>
      </c>
      <c r="P15" s="113" t="str">
        <f>IF(F15="","",F15)</f>
        <v/>
      </c>
      <c r="Q15" s="113">
        <f>IF(J15="0","0",J15)</f>
        <v>0</v>
      </c>
      <c r="R15" s="113" t="e">
        <f>IF(K15="0","0",F15/K15)</f>
        <v>#VALUE!</v>
      </c>
      <c r="S15" s="113" t="e">
        <f>IF(K15="0","0",J15/K15)</f>
        <v>#DIV/0!</v>
      </c>
    </row>
    <row r="16" spans="1:19" x14ac:dyDescent="0.2">
      <c r="A16" s="190"/>
      <c r="B16" s="191"/>
      <c r="C16" s="25"/>
      <c r="D16" s="102"/>
      <c r="E16" s="102"/>
      <c r="F16" s="71" t="str">
        <f t="shared" ref="F16:F37" si="0">IF(C16="","",C16-D16-E16)</f>
        <v/>
      </c>
      <c r="G16" s="98"/>
      <c r="H16" s="135"/>
      <c r="I16" s="36"/>
      <c r="J16" s="26"/>
      <c r="K16" s="130">
        <f t="shared" ref="K16:K37" si="1">IF(((($H16)-(H$9-1-G16))-1)&lt;0,"0",(SUM(($H16)-(H$9-1-G16))-1))</f>
        <v>0</v>
      </c>
      <c r="L16" s="123" t="e">
        <f t="shared" ref="L16:L37" si="2">IF(S16&lt;1,R16,S16)</f>
        <v>#DIV/0!</v>
      </c>
      <c r="M16" s="50" t="e">
        <f t="shared" ref="M16:M37" si="3">IF(L16="","",I16+L16)</f>
        <v>#DIV/0!</v>
      </c>
      <c r="N16" s="50" t="str">
        <f t="shared" ref="N16:N37" si="4">IF(F16="","",F16-M16)</f>
        <v/>
      </c>
      <c r="P16" s="113" t="str">
        <f t="shared" ref="P16:P37" si="5">IF(F16="","",F16)</f>
        <v/>
      </c>
      <c r="Q16" s="113">
        <f t="shared" ref="Q16:Q37" si="6">IF(J16="0","0",J16)</f>
        <v>0</v>
      </c>
      <c r="R16" s="113" t="e">
        <f t="shared" ref="R16:R37" si="7">IF(K16="0","0",F16/K16)</f>
        <v>#VALUE!</v>
      </c>
      <c r="S16" s="113" t="e">
        <f t="shared" ref="S16:S37" si="8">IF(K16="0","0",J16/K16)</f>
        <v>#DIV/0!</v>
      </c>
    </row>
    <row r="17" spans="1:19" x14ac:dyDescent="0.2">
      <c r="A17" s="187"/>
      <c r="B17" s="188"/>
      <c r="C17" s="25"/>
      <c r="D17" s="102"/>
      <c r="E17" s="102"/>
      <c r="F17" s="71" t="str">
        <f t="shared" si="0"/>
        <v/>
      </c>
      <c r="G17" s="98"/>
      <c r="H17" s="135"/>
      <c r="I17" s="36"/>
      <c r="J17" s="26"/>
      <c r="K17" s="130">
        <f t="shared" si="1"/>
        <v>0</v>
      </c>
      <c r="L17" s="123" t="e">
        <f t="shared" si="2"/>
        <v>#DIV/0!</v>
      </c>
      <c r="M17" s="50" t="e">
        <f t="shared" si="3"/>
        <v>#DIV/0!</v>
      </c>
      <c r="N17" s="50" t="str">
        <f t="shared" si="4"/>
        <v/>
      </c>
      <c r="P17" s="113" t="str">
        <f t="shared" si="5"/>
        <v/>
      </c>
      <c r="Q17" s="113">
        <f t="shared" si="6"/>
        <v>0</v>
      </c>
      <c r="R17" s="113" t="e">
        <f t="shared" si="7"/>
        <v>#VALUE!</v>
      </c>
      <c r="S17" s="113" t="e">
        <f t="shared" si="8"/>
        <v>#DIV/0!</v>
      </c>
    </row>
    <row r="18" spans="1:19" x14ac:dyDescent="0.2">
      <c r="A18" s="187"/>
      <c r="B18" s="188"/>
      <c r="C18" s="25"/>
      <c r="D18" s="102"/>
      <c r="E18" s="102"/>
      <c r="F18" s="71" t="str">
        <f t="shared" si="0"/>
        <v/>
      </c>
      <c r="G18" s="98"/>
      <c r="H18" s="135"/>
      <c r="I18" s="36"/>
      <c r="J18" s="26"/>
      <c r="K18" s="130">
        <f t="shared" si="1"/>
        <v>0</v>
      </c>
      <c r="L18" s="123" t="e">
        <f t="shared" si="2"/>
        <v>#DIV/0!</v>
      </c>
      <c r="M18" s="50" t="e">
        <f t="shared" si="3"/>
        <v>#DIV/0!</v>
      </c>
      <c r="N18" s="50" t="str">
        <f t="shared" si="4"/>
        <v/>
      </c>
      <c r="P18" s="113" t="str">
        <f t="shared" si="5"/>
        <v/>
      </c>
      <c r="Q18" s="113">
        <f t="shared" si="6"/>
        <v>0</v>
      </c>
      <c r="R18" s="113" t="e">
        <f t="shared" si="7"/>
        <v>#VALUE!</v>
      </c>
      <c r="S18" s="113" t="e">
        <f t="shared" si="8"/>
        <v>#DIV/0!</v>
      </c>
    </row>
    <row r="19" spans="1:19" x14ac:dyDescent="0.2">
      <c r="A19" s="187"/>
      <c r="B19" s="188"/>
      <c r="C19" s="25"/>
      <c r="D19" s="102"/>
      <c r="E19" s="102"/>
      <c r="F19" s="71" t="str">
        <f t="shared" si="0"/>
        <v/>
      </c>
      <c r="G19" s="98"/>
      <c r="H19" s="135"/>
      <c r="I19" s="36"/>
      <c r="J19" s="26"/>
      <c r="K19" s="130">
        <f t="shared" si="1"/>
        <v>0</v>
      </c>
      <c r="L19" s="119" t="e">
        <f t="shared" si="2"/>
        <v>#DIV/0!</v>
      </c>
      <c r="M19" s="50" t="e">
        <f t="shared" si="3"/>
        <v>#DIV/0!</v>
      </c>
      <c r="N19" s="50" t="str">
        <f t="shared" si="4"/>
        <v/>
      </c>
      <c r="P19" s="113" t="str">
        <f t="shared" si="5"/>
        <v/>
      </c>
      <c r="Q19" s="113">
        <f t="shared" si="6"/>
        <v>0</v>
      </c>
      <c r="R19" s="113" t="e">
        <f t="shared" si="7"/>
        <v>#VALUE!</v>
      </c>
      <c r="S19" s="113" t="e">
        <f t="shared" si="8"/>
        <v>#DIV/0!</v>
      </c>
    </row>
    <row r="20" spans="1:19" ht="12.75" customHeight="1" x14ac:dyDescent="0.2">
      <c r="A20" s="152"/>
      <c r="B20" s="153"/>
      <c r="C20" s="25"/>
      <c r="D20" s="102"/>
      <c r="E20" s="102"/>
      <c r="F20" s="72" t="str">
        <f t="shared" si="0"/>
        <v/>
      </c>
      <c r="G20" s="98"/>
      <c r="H20" s="135"/>
      <c r="I20" s="27"/>
      <c r="J20" s="26"/>
      <c r="K20" s="130">
        <f t="shared" si="1"/>
        <v>0</v>
      </c>
      <c r="L20" s="49" t="e">
        <f t="shared" si="2"/>
        <v>#DIV/0!</v>
      </c>
      <c r="M20" s="50" t="e">
        <f t="shared" si="3"/>
        <v>#DIV/0!</v>
      </c>
      <c r="N20" s="50" t="str">
        <f t="shared" si="4"/>
        <v/>
      </c>
      <c r="P20" s="113" t="str">
        <f t="shared" si="5"/>
        <v/>
      </c>
      <c r="Q20" s="113">
        <f t="shared" si="6"/>
        <v>0</v>
      </c>
      <c r="R20" s="113" t="e">
        <f t="shared" si="7"/>
        <v>#VALUE!</v>
      </c>
      <c r="S20" s="113" t="e">
        <f t="shared" si="8"/>
        <v>#DIV/0!</v>
      </c>
    </row>
    <row r="21" spans="1:19" x14ac:dyDescent="0.2">
      <c r="A21" s="152"/>
      <c r="B21" s="153"/>
      <c r="C21" s="25"/>
      <c r="D21" s="103"/>
      <c r="E21" s="103"/>
      <c r="F21" s="73" t="str">
        <f t="shared" si="0"/>
        <v/>
      </c>
      <c r="G21" s="98"/>
      <c r="H21" s="135"/>
      <c r="I21" s="28"/>
      <c r="J21" s="26"/>
      <c r="K21" s="130">
        <f t="shared" si="1"/>
        <v>0</v>
      </c>
      <c r="L21" s="49" t="e">
        <f t="shared" si="2"/>
        <v>#DIV/0!</v>
      </c>
      <c r="M21" s="50" t="e">
        <f t="shared" si="3"/>
        <v>#DIV/0!</v>
      </c>
      <c r="N21" s="50" t="str">
        <f t="shared" si="4"/>
        <v/>
      </c>
      <c r="P21" s="113" t="str">
        <f t="shared" si="5"/>
        <v/>
      </c>
      <c r="Q21" s="113">
        <f t="shared" si="6"/>
        <v>0</v>
      </c>
      <c r="R21" s="113" t="e">
        <f t="shared" si="7"/>
        <v>#VALUE!</v>
      </c>
      <c r="S21" s="113" t="e">
        <f t="shared" si="8"/>
        <v>#DIV/0!</v>
      </c>
    </row>
    <row r="22" spans="1:19" x14ac:dyDescent="0.2">
      <c r="A22" s="152"/>
      <c r="B22" s="153"/>
      <c r="C22" s="25"/>
      <c r="D22" s="103"/>
      <c r="E22" s="103"/>
      <c r="F22" s="73" t="str">
        <f t="shared" si="0"/>
        <v/>
      </c>
      <c r="G22" s="98"/>
      <c r="H22" s="135"/>
      <c r="I22" s="28"/>
      <c r="J22" s="26"/>
      <c r="K22" s="130">
        <f t="shared" si="1"/>
        <v>0</v>
      </c>
      <c r="L22" s="49" t="e">
        <f t="shared" si="2"/>
        <v>#DIV/0!</v>
      </c>
      <c r="M22" s="50" t="e">
        <f t="shared" si="3"/>
        <v>#DIV/0!</v>
      </c>
      <c r="N22" s="50" t="str">
        <f t="shared" si="4"/>
        <v/>
      </c>
      <c r="P22" s="113" t="str">
        <f t="shared" si="5"/>
        <v/>
      </c>
      <c r="Q22" s="113">
        <f t="shared" si="6"/>
        <v>0</v>
      </c>
      <c r="R22" s="113" t="e">
        <f t="shared" si="7"/>
        <v>#VALUE!</v>
      </c>
      <c r="S22" s="113" t="e">
        <f t="shared" si="8"/>
        <v>#DIV/0!</v>
      </c>
    </row>
    <row r="23" spans="1:19" x14ac:dyDescent="0.2">
      <c r="A23" s="152"/>
      <c r="B23" s="153"/>
      <c r="C23" s="25"/>
      <c r="D23" s="103"/>
      <c r="E23" s="103"/>
      <c r="F23" s="73" t="str">
        <f t="shared" si="0"/>
        <v/>
      </c>
      <c r="G23" s="98"/>
      <c r="H23" s="135"/>
      <c r="I23" s="28"/>
      <c r="J23" s="26"/>
      <c r="K23" s="130">
        <f t="shared" si="1"/>
        <v>0</v>
      </c>
      <c r="L23" s="49" t="e">
        <f t="shared" si="2"/>
        <v>#DIV/0!</v>
      </c>
      <c r="M23" s="50" t="e">
        <f t="shared" si="3"/>
        <v>#DIV/0!</v>
      </c>
      <c r="N23" s="50" t="str">
        <f t="shared" si="4"/>
        <v/>
      </c>
      <c r="P23" s="113" t="str">
        <f t="shared" si="5"/>
        <v/>
      </c>
      <c r="Q23" s="113">
        <f t="shared" si="6"/>
        <v>0</v>
      </c>
      <c r="R23" s="113" t="e">
        <f t="shared" si="7"/>
        <v>#VALUE!</v>
      </c>
      <c r="S23" s="113" t="e">
        <f t="shared" si="8"/>
        <v>#DIV/0!</v>
      </c>
    </row>
    <row r="24" spans="1:19" x14ac:dyDescent="0.2">
      <c r="A24" s="152"/>
      <c r="B24" s="153"/>
      <c r="C24" s="25"/>
      <c r="D24" s="103"/>
      <c r="E24" s="103"/>
      <c r="F24" s="73" t="str">
        <f t="shared" si="0"/>
        <v/>
      </c>
      <c r="G24" s="98"/>
      <c r="H24" s="135"/>
      <c r="I24" s="28"/>
      <c r="J24" s="26"/>
      <c r="K24" s="130">
        <f t="shared" si="1"/>
        <v>0</v>
      </c>
      <c r="L24" s="49" t="e">
        <f t="shared" si="2"/>
        <v>#DIV/0!</v>
      </c>
      <c r="M24" s="50" t="e">
        <f t="shared" si="3"/>
        <v>#DIV/0!</v>
      </c>
      <c r="N24" s="50" t="str">
        <f t="shared" si="4"/>
        <v/>
      </c>
      <c r="P24" s="113" t="str">
        <f t="shared" si="5"/>
        <v/>
      </c>
      <c r="Q24" s="113">
        <f t="shared" si="6"/>
        <v>0</v>
      </c>
      <c r="R24" s="113" t="e">
        <f t="shared" si="7"/>
        <v>#VALUE!</v>
      </c>
      <c r="S24" s="113" t="e">
        <f t="shared" si="8"/>
        <v>#DIV/0!</v>
      </c>
    </row>
    <row r="25" spans="1:19" x14ac:dyDescent="0.2">
      <c r="A25" s="152"/>
      <c r="B25" s="153"/>
      <c r="C25" s="25"/>
      <c r="D25" s="103"/>
      <c r="E25" s="103"/>
      <c r="F25" s="73" t="str">
        <f t="shared" si="0"/>
        <v/>
      </c>
      <c r="G25" s="98"/>
      <c r="H25" s="135"/>
      <c r="I25" s="28"/>
      <c r="J25" s="26"/>
      <c r="K25" s="130">
        <f t="shared" si="1"/>
        <v>0</v>
      </c>
      <c r="L25" s="49" t="e">
        <f t="shared" si="2"/>
        <v>#DIV/0!</v>
      </c>
      <c r="M25" s="50" t="e">
        <f t="shared" si="3"/>
        <v>#DIV/0!</v>
      </c>
      <c r="N25" s="50" t="str">
        <f t="shared" si="4"/>
        <v/>
      </c>
      <c r="P25" s="113" t="str">
        <f t="shared" si="5"/>
        <v/>
      </c>
      <c r="Q25" s="113">
        <f t="shared" si="6"/>
        <v>0</v>
      </c>
      <c r="R25" s="113" t="e">
        <f t="shared" si="7"/>
        <v>#VALUE!</v>
      </c>
      <c r="S25" s="113" t="e">
        <f t="shared" si="8"/>
        <v>#DIV/0!</v>
      </c>
    </row>
    <row r="26" spans="1:19" x14ac:dyDescent="0.2">
      <c r="A26" s="152"/>
      <c r="B26" s="153"/>
      <c r="C26" s="25"/>
      <c r="D26" s="103"/>
      <c r="E26" s="103"/>
      <c r="F26" s="73" t="str">
        <f t="shared" si="0"/>
        <v/>
      </c>
      <c r="G26" s="98"/>
      <c r="H26" s="135"/>
      <c r="I26" s="28"/>
      <c r="J26" s="26"/>
      <c r="K26" s="130">
        <f t="shared" si="1"/>
        <v>0</v>
      </c>
      <c r="L26" s="49" t="e">
        <f t="shared" si="2"/>
        <v>#DIV/0!</v>
      </c>
      <c r="M26" s="50" t="e">
        <f t="shared" si="3"/>
        <v>#DIV/0!</v>
      </c>
      <c r="N26" s="50" t="str">
        <f t="shared" si="4"/>
        <v/>
      </c>
      <c r="P26" s="113" t="str">
        <f t="shared" si="5"/>
        <v/>
      </c>
      <c r="Q26" s="113">
        <f t="shared" si="6"/>
        <v>0</v>
      </c>
      <c r="R26" s="113" t="e">
        <f t="shared" si="7"/>
        <v>#VALUE!</v>
      </c>
      <c r="S26" s="113" t="e">
        <f t="shared" si="8"/>
        <v>#DIV/0!</v>
      </c>
    </row>
    <row r="27" spans="1:19" x14ac:dyDescent="0.2">
      <c r="A27" s="152"/>
      <c r="B27" s="153"/>
      <c r="C27" s="25"/>
      <c r="D27" s="103"/>
      <c r="E27" s="103"/>
      <c r="F27" s="73" t="str">
        <f t="shared" si="0"/>
        <v/>
      </c>
      <c r="G27" s="98"/>
      <c r="H27" s="135"/>
      <c r="I27" s="28"/>
      <c r="J27" s="26"/>
      <c r="K27" s="130">
        <f t="shared" si="1"/>
        <v>0</v>
      </c>
      <c r="L27" s="49" t="e">
        <f t="shared" si="2"/>
        <v>#DIV/0!</v>
      </c>
      <c r="M27" s="50" t="e">
        <f t="shared" si="3"/>
        <v>#DIV/0!</v>
      </c>
      <c r="N27" s="50" t="str">
        <f t="shared" si="4"/>
        <v/>
      </c>
      <c r="P27" s="113" t="str">
        <f t="shared" si="5"/>
        <v/>
      </c>
      <c r="Q27" s="113">
        <f t="shared" si="6"/>
        <v>0</v>
      </c>
      <c r="R27" s="113" t="e">
        <f t="shared" si="7"/>
        <v>#VALUE!</v>
      </c>
      <c r="S27" s="113" t="e">
        <f t="shared" si="8"/>
        <v>#DIV/0!</v>
      </c>
    </row>
    <row r="28" spans="1:19" x14ac:dyDescent="0.2">
      <c r="A28" s="152"/>
      <c r="B28" s="153"/>
      <c r="C28" s="25"/>
      <c r="D28" s="103"/>
      <c r="E28" s="103"/>
      <c r="F28" s="73" t="str">
        <f t="shared" si="0"/>
        <v/>
      </c>
      <c r="G28" s="98"/>
      <c r="H28" s="135"/>
      <c r="I28" s="28"/>
      <c r="J28" s="26"/>
      <c r="K28" s="130">
        <f t="shared" si="1"/>
        <v>0</v>
      </c>
      <c r="L28" s="49" t="e">
        <f t="shared" si="2"/>
        <v>#DIV/0!</v>
      </c>
      <c r="M28" s="50" t="e">
        <f t="shared" si="3"/>
        <v>#DIV/0!</v>
      </c>
      <c r="N28" s="50" t="str">
        <f t="shared" si="4"/>
        <v/>
      </c>
      <c r="P28" s="113" t="str">
        <f t="shared" si="5"/>
        <v/>
      </c>
      <c r="Q28" s="113">
        <f t="shared" si="6"/>
        <v>0</v>
      </c>
      <c r="R28" s="113" t="e">
        <f t="shared" si="7"/>
        <v>#VALUE!</v>
      </c>
      <c r="S28" s="113" t="e">
        <f t="shared" si="8"/>
        <v>#DIV/0!</v>
      </c>
    </row>
    <row r="29" spans="1:19" x14ac:dyDescent="0.2">
      <c r="A29" s="152"/>
      <c r="B29" s="153"/>
      <c r="C29" s="25"/>
      <c r="D29" s="103"/>
      <c r="E29" s="103"/>
      <c r="F29" s="73" t="str">
        <f t="shared" si="0"/>
        <v/>
      </c>
      <c r="G29" s="98"/>
      <c r="H29" s="135"/>
      <c r="I29" s="28"/>
      <c r="J29" s="26"/>
      <c r="K29" s="130">
        <f t="shared" si="1"/>
        <v>0</v>
      </c>
      <c r="L29" s="49" t="e">
        <f t="shared" si="2"/>
        <v>#DIV/0!</v>
      </c>
      <c r="M29" s="50" t="e">
        <f t="shared" si="3"/>
        <v>#DIV/0!</v>
      </c>
      <c r="N29" s="50" t="str">
        <f t="shared" si="4"/>
        <v/>
      </c>
      <c r="P29" s="113" t="str">
        <f t="shared" si="5"/>
        <v/>
      </c>
      <c r="Q29" s="113">
        <f t="shared" si="6"/>
        <v>0</v>
      </c>
      <c r="R29" s="113" t="e">
        <f t="shared" si="7"/>
        <v>#VALUE!</v>
      </c>
      <c r="S29" s="113" t="e">
        <f t="shared" si="8"/>
        <v>#DIV/0!</v>
      </c>
    </row>
    <row r="30" spans="1:19" x14ac:dyDescent="0.2">
      <c r="A30" s="152"/>
      <c r="B30" s="153"/>
      <c r="C30" s="25"/>
      <c r="D30" s="103"/>
      <c r="E30" s="103"/>
      <c r="F30" s="73" t="str">
        <f t="shared" si="0"/>
        <v/>
      </c>
      <c r="G30" s="98"/>
      <c r="H30" s="135"/>
      <c r="I30" s="28"/>
      <c r="J30" s="26"/>
      <c r="K30" s="130">
        <f t="shared" si="1"/>
        <v>0</v>
      </c>
      <c r="L30" s="49" t="e">
        <f t="shared" si="2"/>
        <v>#DIV/0!</v>
      </c>
      <c r="M30" s="50" t="e">
        <f t="shared" si="3"/>
        <v>#DIV/0!</v>
      </c>
      <c r="N30" s="50" t="str">
        <f t="shared" si="4"/>
        <v/>
      </c>
      <c r="P30" s="113" t="str">
        <f t="shared" si="5"/>
        <v/>
      </c>
      <c r="Q30" s="113">
        <f t="shared" si="6"/>
        <v>0</v>
      </c>
      <c r="R30" s="113" t="e">
        <f t="shared" si="7"/>
        <v>#VALUE!</v>
      </c>
      <c r="S30" s="113" t="e">
        <f t="shared" si="8"/>
        <v>#DIV/0!</v>
      </c>
    </row>
    <row r="31" spans="1:19" x14ac:dyDescent="0.2">
      <c r="A31" s="152"/>
      <c r="B31" s="153"/>
      <c r="C31" s="25"/>
      <c r="D31" s="103"/>
      <c r="E31" s="103"/>
      <c r="F31" s="73" t="str">
        <f t="shared" si="0"/>
        <v/>
      </c>
      <c r="G31" s="98"/>
      <c r="H31" s="135"/>
      <c r="I31" s="28"/>
      <c r="J31" s="26"/>
      <c r="K31" s="130">
        <f t="shared" si="1"/>
        <v>0</v>
      </c>
      <c r="L31" s="49" t="e">
        <f t="shared" si="2"/>
        <v>#DIV/0!</v>
      </c>
      <c r="M31" s="50" t="e">
        <f t="shared" si="3"/>
        <v>#DIV/0!</v>
      </c>
      <c r="N31" s="50" t="str">
        <f t="shared" si="4"/>
        <v/>
      </c>
      <c r="P31" s="113" t="str">
        <f t="shared" si="5"/>
        <v/>
      </c>
      <c r="Q31" s="113">
        <f t="shared" si="6"/>
        <v>0</v>
      </c>
      <c r="R31" s="113" t="e">
        <f t="shared" si="7"/>
        <v>#VALUE!</v>
      </c>
      <c r="S31" s="113" t="e">
        <f t="shared" si="8"/>
        <v>#DIV/0!</v>
      </c>
    </row>
    <row r="32" spans="1:19" x14ac:dyDescent="0.2">
      <c r="A32" s="152"/>
      <c r="B32" s="153"/>
      <c r="C32" s="25"/>
      <c r="D32" s="103"/>
      <c r="E32" s="103"/>
      <c r="F32" s="73" t="str">
        <f t="shared" si="0"/>
        <v/>
      </c>
      <c r="G32" s="98"/>
      <c r="H32" s="135"/>
      <c r="I32" s="28"/>
      <c r="J32" s="26"/>
      <c r="K32" s="130">
        <f t="shared" si="1"/>
        <v>0</v>
      </c>
      <c r="L32" s="49" t="e">
        <f t="shared" si="2"/>
        <v>#DIV/0!</v>
      </c>
      <c r="M32" s="50" t="e">
        <f t="shared" si="3"/>
        <v>#DIV/0!</v>
      </c>
      <c r="N32" s="50" t="str">
        <f t="shared" si="4"/>
        <v/>
      </c>
      <c r="P32" s="113" t="str">
        <f t="shared" si="5"/>
        <v/>
      </c>
      <c r="Q32" s="113">
        <f t="shared" si="6"/>
        <v>0</v>
      </c>
      <c r="R32" s="113" t="e">
        <f t="shared" si="7"/>
        <v>#VALUE!</v>
      </c>
      <c r="S32" s="113" t="e">
        <f t="shared" si="8"/>
        <v>#DIV/0!</v>
      </c>
    </row>
    <row r="33" spans="1:19" x14ac:dyDescent="0.2">
      <c r="A33" s="152"/>
      <c r="B33" s="153"/>
      <c r="C33" s="25"/>
      <c r="D33" s="103"/>
      <c r="E33" s="103"/>
      <c r="F33" s="73" t="str">
        <f t="shared" si="0"/>
        <v/>
      </c>
      <c r="G33" s="98"/>
      <c r="H33" s="135"/>
      <c r="I33" s="28"/>
      <c r="J33" s="26"/>
      <c r="K33" s="130">
        <f t="shared" si="1"/>
        <v>0</v>
      </c>
      <c r="L33" s="49" t="e">
        <f t="shared" si="2"/>
        <v>#DIV/0!</v>
      </c>
      <c r="M33" s="50" t="e">
        <f t="shared" si="3"/>
        <v>#DIV/0!</v>
      </c>
      <c r="N33" s="50" t="str">
        <f t="shared" si="4"/>
        <v/>
      </c>
      <c r="P33" s="113" t="str">
        <f t="shared" si="5"/>
        <v/>
      </c>
      <c r="Q33" s="113">
        <f t="shared" si="6"/>
        <v>0</v>
      </c>
      <c r="R33" s="113" t="e">
        <f t="shared" si="7"/>
        <v>#VALUE!</v>
      </c>
      <c r="S33" s="113" t="e">
        <f t="shared" si="8"/>
        <v>#DIV/0!</v>
      </c>
    </row>
    <row r="34" spans="1:19" x14ac:dyDescent="0.2">
      <c r="A34" s="152"/>
      <c r="B34" s="153"/>
      <c r="C34" s="25"/>
      <c r="D34" s="103"/>
      <c r="E34" s="103"/>
      <c r="F34" s="73" t="str">
        <f t="shared" si="0"/>
        <v/>
      </c>
      <c r="G34" s="98"/>
      <c r="H34" s="135"/>
      <c r="I34" s="28"/>
      <c r="J34" s="26"/>
      <c r="K34" s="130">
        <f t="shared" si="1"/>
        <v>0</v>
      </c>
      <c r="L34" s="49" t="e">
        <f t="shared" si="2"/>
        <v>#DIV/0!</v>
      </c>
      <c r="M34" s="50" t="e">
        <f t="shared" si="3"/>
        <v>#DIV/0!</v>
      </c>
      <c r="N34" s="50" t="str">
        <f t="shared" si="4"/>
        <v/>
      </c>
      <c r="P34" s="113" t="str">
        <f t="shared" si="5"/>
        <v/>
      </c>
      <c r="Q34" s="113">
        <f t="shared" si="6"/>
        <v>0</v>
      </c>
      <c r="R34" s="113" t="e">
        <f t="shared" si="7"/>
        <v>#VALUE!</v>
      </c>
      <c r="S34" s="113" t="e">
        <f t="shared" si="8"/>
        <v>#DIV/0!</v>
      </c>
    </row>
    <row r="35" spans="1:19" x14ac:dyDescent="0.2">
      <c r="A35" s="152"/>
      <c r="B35" s="153"/>
      <c r="C35" s="25"/>
      <c r="D35" s="103"/>
      <c r="E35" s="103"/>
      <c r="F35" s="73" t="str">
        <f t="shared" si="0"/>
        <v/>
      </c>
      <c r="G35" s="98"/>
      <c r="H35" s="135"/>
      <c r="I35" s="28"/>
      <c r="J35" s="26"/>
      <c r="K35" s="130">
        <f t="shared" si="1"/>
        <v>0</v>
      </c>
      <c r="L35" s="49" t="e">
        <f t="shared" si="2"/>
        <v>#DIV/0!</v>
      </c>
      <c r="M35" s="50" t="e">
        <f t="shared" si="3"/>
        <v>#DIV/0!</v>
      </c>
      <c r="N35" s="50" t="str">
        <f t="shared" si="4"/>
        <v/>
      </c>
      <c r="P35" s="113" t="str">
        <f t="shared" si="5"/>
        <v/>
      </c>
      <c r="Q35" s="113">
        <f t="shared" si="6"/>
        <v>0</v>
      </c>
      <c r="R35" s="113" t="e">
        <f t="shared" si="7"/>
        <v>#VALUE!</v>
      </c>
      <c r="S35" s="113" t="e">
        <f t="shared" si="8"/>
        <v>#DIV/0!</v>
      </c>
    </row>
    <row r="36" spans="1:19" x14ac:dyDescent="0.2">
      <c r="A36" s="152"/>
      <c r="B36" s="153"/>
      <c r="C36" s="25"/>
      <c r="D36" s="103"/>
      <c r="E36" s="103"/>
      <c r="F36" s="73" t="str">
        <f t="shared" si="0"/>
        <v/>
      </c>
      <c r="G36" s="98"/>
      <c r="H36" s="135"/>
      <c r="I36" s="28"/>
      <c r="J36" s="26"/>
      <c r="K36" s="130">
        <f t="shared" si="1"/>
        <v>0</v>
      </c>
      <c r="L36" s="49" t="e">
        <f t="shared" si="2"/>
        <v>#DIV/0!</v>
      </c>
      <c r="M36" s="50" t="e">
        <f t="shared" si="3"/>
        <v>#DIV/0!</v>
      </c>
      <c r="N36" s="50" t="str">
        <f t="shared" si="4"/>
        <v/>
      </c>
      <c r="P36" s="113" t="str">
        <f t="shared" si="5"/>
        <v/>
      </c>
      <c r="Q36" s="113">
        <f t="shared" si="6"/>
        <v>0</v>
      </c>
      <c r="R36" s="113" t="e">
        <f t="shared" si="7"/>
        <v>#VALUE!</v>
      </c>
      <c r="S36" s="113" t="e">
        <f t="shared" si="8"/>
        <v>#DIV/0!</v>
      </c>
    </row>
    <row r="37" spans="1:19" x14ac:dyDescent="0.2">
      <c r="A37" s="157"/>
      <c r="B37" s="158"/>
      <c r="C37" s="29"/>
      <c r="D37" s="104"/>
      <c r="E37" s="104"/>
      <c r="F37" s="74" t="str">
        <f t="shared" si="0"/>
        <v/>
      </c>
      <c r="G37" s="99"/>
      <c r="H37" s="136"/>
      <c r="I37" s="30"/>
      <c r="J37" s="31"/>
      <c r="K37" s="131">
        <f t="shared" si="1"/>
        <v>0</v>
      </c>
      <c r="L37" s="51" t="e">
        <f t="shared" si="2"/>
        <v>#DIV/0!</v>
      </c>
      <c r="M37" s="124" t="e">
        <f t="shared" si="3"/>
        <v>#DIV/0!</v>
      </c>
      <c r="N37" s="124" t="str">
        <f t="shared" si="4"/>
        <v/>
      </c>
      <c r="P37" s="113" t="str">
        <f t="shared" si="5"/>
        <v/>
      </c>
      <c r="Q37" s="113">
        <f t="shared" si="6"/>
        <v>0</v>
      </c>
      <c r="R37" s="113" t="e">
        <f t="shared" si="7"/>
        <v>#VALUE!</v>
      </c>
      <c r="S37" s="113" t="e">
        <f t="shared" si="8"/>
        <v>#DIV/0!</v>
      </c>
    </row>
    <row r="38" spans="1:19" s="1" customFormat="1" ht="13.5" thickBot="1" x14ac:dyDescent="0.25">
      <c r="A38" s="155"/>
      <c r="B38" s="156"/>
      <c r="C38" s="145">
        <f>SUM(C15:C37)</f>
        <v>0</v>
      </c>
      <c r="D38" s="148">
        <f>SUM(D15:D37)</f>
        <v>0</v>
      </c>
      <c r="E38" s="148">
        <f>SUM(E15:E37)</f>
        <v>0</v>
      </c>
      <c r="F38" s="149">
        <f>SUM(F15:F37)</f>
        <v>0</v>
      </c>
      <c r="G38" s="16"/>
      <c r="H38" s="16"/>
      <c r="I38" s="143">
        <f>SUM(I15:I37)</f>
        <v>0</v>
      </c>
      <c r="J38" s="144">
        <f>SUM(J15:J37)</f>
        <v>0</v>
      </c>
      <c r="K38" s="42"/>
      <c r="L38" s="150" t="e">
        <f>SUM(L15:L37)</f>
        <v>#DIV/0!</v>
      </c>
      <c r="M38" s="151" t="e">
        <f>SUM(M15:M37)</f>
        <v>#DIV/0!</v>
      </c>
      <c r="N38" s="151">
        <f>SUM(N15:N37)</f>
        <v>0</v>
      </c>
    </row>
    <row r="39" spans="1:19" x14ac:dyDescent="0.2">
      <c r="F39" s="13"/>
    </row>
    <row r="40" spans="1:19" ht="15.75" x14ac:dyDescent="0.25">
      <c r="A40" s="154" t="s">
        <v>63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</row>
    <row r="41" spans="1:19" x14ac:dyDescent="0.2">
      <c r="F41" s="13"/>
    </row>
    <row r="42" spans="1:19" x14ac:dyDescent="0.2">
      <c r="F42" s="13"/>
    </row>
    <row r="43" spans="1:19" x14ac:dyDescent="0.2">
      <c r="F43" s="13"/>
    </row>
    <row r="44" spans="1:19" x14ac:dyDescent="0.2">
      <c r="F44" s="13"/>
    </row>
    <row r="45" spans="1:19" x14ac:dyDescent="0.2">
      <c r="F45" s="13"/>
    </row>
    <row r="46" spans="1:19" x14ac:dyDescent="0.2">
      <c r="F46" s="13"/>
    </row>
    <row r="47" spans="1:19" x14ac:dyDescent="0.2">
      <c r="F47" s="13"/>
    </row>
    <row r="48" spans="1:19" x14ac:dyDescent="0.2">
      <c r="F48" s="13"/>
    </row>
    <row r="49" spans="6:6" x14ac:dyDescent="0.2">
      <c r="F49" s="13"/>
    </row>
    <row r="50" spans="6:6" x14ac:dyDescent="0.2">
      <c r="F50" s="13"/>
    </row>
    <row r="51" spans="6:6" x14ac:dyDescent="0.2">
      <c r="F51" s="13"/>
    </row>
    <row r="52" spans="6:6" x14ac:dyDescent="0.2">
      <c r="F52" s="13"/>
    </row>
    <row r="53" spans="6:6" x14ac:dyDescent="0.2">
      <c r="F53" s="13"/>
    </row>
  </sheetData>
  <sheetProtection algorithmName="SHA-512" hashValue="ZQ30CLvJfSJ7O8nX+mR24ijIHLaUkIvB7/2tlDEY0hlOQMNMcskNMcY95W0w1xL2Hdir3jorzqhfPqvOpTblKA==" saltValue="ORFwESNQE/aDYslDswy/Sw==" spinCount="100000" sheet="1" objects="1" scenarios="1"/>
  <mergeCells count="34">
    <mergeCell ref="A37:B37"/>
    <mergeCell ref="A38:B38"/>
    <mergeCell ref="A26:B26"/>
    <mergeCell ref="A27:B27"/>
    <mergeCell ref="A35:B35"/>
    <mergeCell ref="A36:B36"/>
    <mergeCell ref="C11:C13"/>
    <mergeCell ref="A25:B25"/>
    <mergeCell ref="C6:M6"/>
    <mergeCell ref="A22:B22"/>
    <mergeCell ref="A23:B23"/>
    <mergeCell ref="A15:B15"/>
    <mergeCell ref="A20:B20"/>
    <mergeCell ref="A7:B7"/>
    <mergeCell ref="A18:B18"/>
    <mergeCell ref="A17:B17"/>
    <mergeCell ref="E7:F7"/>
    <mergeCell ref="A21:B21"/>
    <mergeCell ref="A40:N40"/>
    <mergeCell ref="A19:B19"/>
    <mergeCell ref="F11:F12"/>
    <mergeCell ref="A34:B34"/>
    <mergeCell ref="A28:B28"/>
    <mergeCell ref="A31:B31"/>
    <mergeCell ref="A24:B24"/>
    <mergeCell ref="D11:D13"/>
    <mergeCell ref="E11:E13"/>
    <mergeCell ref="A33:B33"/>
    <mergeCell ref="G11:G14"/>
    <mergeCell ref="H11:H14"/>
    <mergeCell ref="A16:B16"/>
    <mergeCell ref="A32:B32"/>
    <mergeCell ref="A29:B29"/>
    <mergeCell ref="A30:B30"/>
  </mergeCells>
  <phoneticPr fontId="3" type="noConversion"/>
  <dataValidations count="1">
    <dataValidation type="whole" allowBlank="1" showInputMessage="1" showErrorMessage="1" errorTitle="Minimale Abschreibungsdauer" error="Die minimale Abschreibungsdauer für Fahrzeuge beträgt 5 Jahre" sqref="H15:H37" xr:uid="{00000000-0002-0000-0300-000000000000}">
      <formula1>5</formula1>
      <formula2>200</formula2>
    </dataValidation>
  </dataValidations>
  <pageMargins left="0.35433070866141736" right="0.35433070866141736" top="0.82677165354330717" bottom="0.70866141732283472" header="0.51181102362204722" footer="0.51181102362204722"/>
  <pageSetup paperSize="9" scale="76" fitToHeight="100" orientation="landscape" r:id="rId1"/>
  <headerFooter alignWithMargins="0">
    <oddFooter>&amp;RNovembre 2016 / V0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tabColor indexed="52"/>
    <pageSetUpPr fitToPage="1"/>
  </sheetPr>
  <dimension ref="A1:T41"/>
  <sheetViews>
    <sheetView showZeros="0" zoomScale="75" workbookViewId="0">
      <selection activeCell="A3" sqref="A3"/>
    </sheetView>
  </sheetViews>
  <sheetFormatPr baseColWidth="10" defaultRowHeight="12.75" outlineLevelCol="1" x14ac:dyDescent="0.2"/>
  <cols>
    <col min="2" max="2" width="28" customWidth="1"/>
    <col min="3" max="3" width="15.140625" customWidth="1"/>
    <col min="4" max="4" width="13.42578125" customWidth="1"/>
    <col min="5" max="5" width="12.5703125" customWidth="1"/>
    <col min="6" max="6" width="14.42578125" customWidth="1"/>
    <col min="8" max="8" width="9" customWidth="1"/>
    <col min="11" max="11" width="8.42578125" customWidth="1"/>
    <col min="12" max="12" width="13.42578125" customWidth="1"/>
    <col min="13" max="13" width="14.5703125" customWidth="1"/>
    <col min="14" max="14" width="13.2851562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tr">
        <f>'Biens immobiliers'!A1</f>
        <v>Direction de la santé, des affaires sociales et de l'Intégration du canton de Berne</v>
      </c>
      <c r="B1" s="1"/>
      <c r="C1" s="1"/>
      <c r="D1" s="1"/>
      <c r="E1" s="1"/>
      <c r="F1" s="1"/>
      <c r="G1" s="1"/>
      <c r="H1" s="75"/>
      <c r="I1" s="1"/>
      <c r="J1" s="1"/>
      <c r="K1" s="1"/>
      <c r="L1" s="1"/>
      <c r="M1" s="55"/>
      <c r="N1" s="55"/>
    </row>
    <row r="2" spans="1:19" x14ac:dyDescent="0.2">
      <c r="A2" s="1" t="str">
        <f>'Biens immobiliers'!A2</f>
        <v>Office des personnes âgées et des personnes handicapées</v>
      </c>
      <c r="B2" s="1"/>
      <c r="C2" s="1"/>
      <c r="D2" s="1"/>
      <c r="E2" s="1"/>
      <c r="F2" s="1"/>
      <c r="G2" s="1"/>
      <c r="H2" s="75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75"/>
      <c r="I3" s="1"/>
      <c r="J3" s="1"/>
      <c r="K3" s="1"/>
      <c r="L3" s="1"/>
    </row>
    <row r="4" spans="1:19" ht="15.75" x14ac:dyDescent="0.25">
      <c r="A4" s="2" t="s">
        <v>8</v>
      </c>
      <c r="B4" s="2"/>
      <c r="C4" s="2"/>
      <c r="D4" s="1"/>
      <c r="E4" s="1"/>
      <c r="F4" s="1"/>
      <c r="G4" s="1"/>
      <c r="H4" s="75"/>
      <c r="I4" s="2" t="s">
        <v>35</v>
      </c>
      <c r="J4" s="1"/>
      <c r="N4" s="106" t="s">
        <v>36</v>
      </c>
    </row>
    <row r="5" spans="1:19" ht="12.75" customHeight="1" x14ac:dyDescent="0.2">
      <c r="A5" s="1"/>
      <c r="B5" s="1"/>
      <c r="C5" s="1"/>
      <c r="D5" s="1"/>
      <c r="E5" s="1"/>
      <c r="F5" s="1"/>
      <c r="G5" s="1"/>
      <c r="H5" s="75"/>
      <c r="I5" s="1"/>
      <c r="J5" s="1"/>
      <c r="K5" s="1"/>
      <c r="L5" s="1"/>
    </row>
    <row r="6" spans="1:19" x14ac:dyDescent="0.2">
      <c r="A6" s="1" t="s">
        <v>1</v>
      </c>
      <c r="B6" s="1"/>
      <c r="C6" s="159" t="str">
        <f>IF('Biens immobiliers'!C6:M6="","",'Biens immobiliers'!C6:M6)</f>
        <v/>
      </c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9" x14ac:dyDescent="0.2">
      <c r="A7" s="184"/>
      <c r="B7" s="185"/>
      <c r="C7" s="105"/>
      <c r="D7" s="18"/>
      <c r="E7" s="184"/>
      <c r="F7" s="184"/>
      <c r="G7" s="105"/>
      <c r="H7" s="132"/>
      <c r="I7" s="14"/>
      <c r="J7" s="14"/>
      <c r="K7" s="14"/>
      <c r="L7" s="14"/>
      <c r="M7" s="14"/>
      <c r="N7" s="14"/>
    </row>
    <row r="8" spans="1:19" x14ac:dyDescent="0.2">
      <c r="A8" s="133"/>
      <c r="B8" s="133"/>
      <c r="C8" s="133"/>
      <c r="D8" s="133"/>
      <c r="E8" s="133"/>
      <c r="F8" s="133"/>
      <c r="G8" s="133"/>
      <c r="H8" s="133"/>
      <c r="I8" s="1"/>
      <c r="J8" s="1"/>
      <c r="K8" s="1"/>
      <c r="L8" s="1"/>
    </row>
    <row r="9" spans="1:19" ht="15.75" x14ac:dyDescent="0.25">
      <c r="F9" s="18"/>
      <c r="G9" s="84" t="s">
        <v>52</v>
      </c>
      <c r="H9" s="65"/>
    </row>
    <row r="10" spans="1:19" ht="13.5" thickBot="1" x14ac:dyDescent="0.25"/>
    <row r="11" spans="1:19" ht="72.75" customHeight="1" x14ac:dyDescent="0.2">
      <c r="A11" s="57" t="s">
        <v>11</v>
      </c>
      <c r="B11" s="58"/>
      <c r="C11" s="181" t="s">
        <v>12</v>
      </c>
      <c r="D11" s="189" t="s">
        <v>44</v>
      </c>
      <c r="E11" s="174" t="s">
        <v>13</v>
      </c>
      <c r="F11" s="172" t="s">
        <v>14</v>
      </c>
      <c r="G11" s="163" t="s">
        <v>15</v>
      </c>
      <c r="H11" s="169" t="s">
        <v>45</v>
      </c>
      <c r="I11" s="6" t="s">
        <v>20</v>
      </c>
      <c r="J11" s="6" t="s">
        <v>16</v>
      </c>
      <c r="K11" s="6" t="s">
        <v>19</v>
      </c>
      <c r="L11" s="10" t="s">
        <v>17</v>
      </c>
      <c r="M11" s="10" t="s">
        <v>18</v>
      </c>
      <c r="N11" s="109" t="s">
        <v>46</v>
      </c>
    </row>
    <row r="12" spans="1:19" ht="18" customHeight="1" x14ac:dyDescent="0.2">
      <c r="A12" s="59"/>
      <c r="B12" s="60"/>
      <c r="C12" s="182"/>
      <c r="D12" s="167"/>
      <c r="E12" s="175"/>
      <c r="F12" s="173"/>
      <c r="G12" s="164"/>
      <c r="H12" s="170"/>
      <c r="I12" s="17" t="str">
        <f>IF(H9="","",H9-1)</f>
        <v/>
      </c>
      <c r="J12" s="17" t="str">
        <f>IF(H9="","",H9-1)</f>
        <v/>
      </c>
      <c r="K12" s="17">
        <f>H9</f>
        <v>0</v>
      </c>
      <c r="L12" s="17"/>
      <c r="M12" s="17"/>
      <c r="N12" s="17"/>
    </row>
    <row r="13" spans="1:19" ht="15.75" customHeight="1" x14ac:dyDescent="0.2">
      <c r="A13" s="59"/>
      <c r="B13" s="60"/>
      <c r="C13" s="183"/>
      <c r="D13" s="168"/>
      <c r="E13" s="176"/>
      <c r="F13" s="15" t="s">
        <v>31</v>
      </c>
      <c r="G13" s="164"/>
      <c r="H13" s="170"/>
      <c r="I13" s="56"/>
      <c r="J13" s="56"/>
      <c r="K13" s="63"/>
      <c r="L13" s="11" t="s">
        <v>32</v>
      </c>
      <c r="M13" s="11" t="s">
        <v>33</v>
      </c>
      <c r="N13" s="11" t="s">
        <v>7</v>
      </c>
    </row>
    <row r="14" spans="1:19" ht="13.5" thickBot="1" x14ac:dyDescent="0.25">
      <c r="A14" s="61"/>
      <c r="B14" s="62"/>
      <c r="C14" s="3" t="s">
        <v>0</v>
      </c>
      <c r="D14" s="4" t="s">
        <v>0</v>
      </c>
      <c r="E14" s="5" t="s">
        <v>0</v>
      </c>
      <c r="F14" s="9" t="s">
        <v>0</v>
      </c>
      <c r="G14" s="165"/>
      <c r="H14" s="171"/>
      <c r="I14" s="7" t="s">
        <v>0</v>
      </c>
      <c r="J14" s="8" t="s">
        <v>0</v>
      </c>
      <c r="K14" s="64"/>
      <c r="L14" s="12" t="s">
        <v>0</v>
      </c>
      <c r="M14" s="12" t="s">
        <v>0</v>
      </c>
      <c r="N14" s="12" t="s">
        <v>0</v>
      </c>
      <c r="P14" s="38" t="s">
        <v>2</v>
      </c>
      <c r="Q14" s="38" t="s">
        <v>3</v>
      </c>
      <c r="R14" s="38" t="s">
        <v>4</v>
      </c>
      <c r="S14" s="38" t="s">
        <v>5</v>
      </c>
    </row>
    <row r="15" spans="1:19" x14ac:dyDescent="0.2">
      <c r="A15" s="161"/>
      <c r="B15" s="162"/>
      <c r="C15" s="91"/>
      <c r="D15" s="92"/>
      <c r="E15" s="92"/>
      <c r="F15" s="66" t="str">
        <f>IF(C15="","",C15-D15-E15)</f>
        <v/>
      </c>
      <c r="G15" s="88"/>
      <c r="H15" s="125"/>
      <c r="I15" s="32"/>
      <c r="J15" s="33"/>
      <c r="K15" s="128">
        <f>IF(((($H15)-(H$9-1-G15))-1)&lt;0,"0",(SUM(($H15)-(H$9-1-G15))-1))</f>
        <v>0</v>
      </c>
      <c r="L15" s="47" t="e">
        <f>IF(S15&lt;1,R15,S15)</f>
        <v>#DIV/0!</v>
      </c>
      <c r="M15" s="48" t="e">
        <f>IF(L15="","",I15+L15)</f>
        <v>#DIV/0!</v>
      </c>
      <c r="N15" s="48" t="str">
        <f>IF(F15="","",F15-M15)</f>
        <v/>
      </c>
      <c r="P15" s="113" t="str">
        <f>IF(F15="","",F15)</f>
        <v/>
      </c>
      <c r="Q15" s="113">
        <f>IF(J15="0","0",J15)</f>
        <v>0</v>
      </c>
      <c r="R15" s="113" t="e">
        <f>IF(K15="0","0",F15/K15)</f>
        <v>#VALUE!</v>
      </c>
      <c r="S15" s="113" t="e">
        <f>IF(K15="0","0",J15/K15)</f>
        <v>#DIV/0!</v>
      </c>
    </row>
    <row r="16" spans="1:19" x14ac:dyDescent="0.2">
      <c r="A16" s="152"/>
      <c r="B16" s="153"/>
      <c r="C16" s="21"/>
      <c r="D16" s="93"/>
      <c r="E16" s="93"/>
      <c r="F16" s="67" t="str">
        <f t="shared" ref="F16:F38" si="0">IF(C16="","",C16-D16-E16)</f>
        <v/>
      </c>
      <c r="G16" s="89"/>
      <c r="H16" s="126"/>
      <c r="I16" s="28"/>
      <c r="J16" s="25"/>
      <c r="K16" s="129">
        <f t="shared" ref="K16:K38" si="1">IF(((($H16)-(H$9-1-G16))-1)&lt;0,"0",(SUM(($H16)-(H$9-1-G16))-1))</f>
        <v>0</v>
      </c>
      <c r="L16" s="49" t="e">
        <f t="shared" ref="L16:L38" si="2">IF(S16&lt;1,R16,S16)</f>
        <v>#DIV/0!</v>
      </c>
      <c r="M16" s="50" t="e">
        <f t="shared" ref="M16:M38" si="3">IF(L16="","",I16+L16)</f>
        <v>#DIV/0!</v>
      </c>
      <c r="N16" s="50" t="str">
        <f t="shared" ref="N16:N38" si="4">IF(F16="","",F16-M16)</f>
        <v/>
      </c>
      <c r="P16" s="113" t="str">
        <f t="shared" ref="P16:P38" si="5">IF(F16="","",F16)</f>
        <v/>
      </c>
      <c r="Q16" s="113">
        <f t="shared" ref="Q16:Q38" si="6">IF(J16="0","0",J16)</f>
        <v>0</v>
      </c>
      <c r="R16" s="113" t="e">
        <f t="shared" ref="R16:R38" si="7">IF(K16="0","0",F16/K16)</f>
        <v>#VALUE!</v>
      </c>
      <c r="S16" s="113" t="e">
        <f t="shared" ref="S16:S38" si="8">IF(K16="0","0",J16/K16)</f>
        <v>#DIV/0!</v>
      </c>
    </row>
    <row r="17" spans="1:19" x14ac:dyDescent="0.2">
      <c r="A17" s="152"/>
      <c r="B17" s="153"/>
      <c r="C17" s="21"/>
      <c r="D17" s="93"/>
      <c r="E17" s="93"/>
      <c r="F17" s="68" t="str">
        <f t="shared" si="0"/>
        <v/>
      </c>
      <c r="G17" s="89"/>
      <c r="H17" s="126"/>
      <c r="I17" s="28"/>
      <c r="J17" s="25"/>
      <c r="K17" s="130">
        <f t="shared" si="1"/>
        <v>0</v>
      </c>
      <c r="L17" s="49" t="e">
        <f t="shared" si="2"/>
        <v>#DIV/0!</v>
      </c>
      <c r="M17" s="50" t="e">
        <f t="shared" si="3"/>
        <v>#DIV/0!</v>
      </c>
      <c r="N17" s="50" t="str">
        <f t="shared" si="4"/>
        <v/>
      </c>
      <c r="P17" s="113" t="str">
        <f t="shared" si="5"/>
        <v/>
      </c>
      <c r="Q17" s="113">
        <f t="shared" si="6"/>
        <v>0</v>
      </c>
      <c r="R17" s="113" t="e">
        <f t="shared" si="7"/>
        <v>#VALUE!</v>
      </c>
      <c r="S17" s="113" t="e">
        <f t="shared" si="8"/>
        <v>#DIV/0!</v>
      </c>
    </row>
    <row r="18" spans="1:19" x14ac:dyDescent="0.2">
      <c r="A18" s="152"/>
      <c r="B18" s="153"/>
      <c r="C18" s="21"/>
      <c r="D18" s="93"/>
      <c r="E18" s="93"/>
      <c r="F18" s="68" t="str">
        <f t="shared" si="0"/>
        <v/>
      </c>
      <c r="G18" s="89"/>
      <c r="H18" s="126"/>
      <c r="I18" s="28"/>
      <c r="J18" s="25"/>
      <c r="K18" s="130">
        <f t="shared" si="1"/>
        <v>0</v>
      </c>
      <c r="L18" s="49" t="e">
        <f t="shared" si="2"/>
        <v>#DIV/0!</v>
      </c>
      <c r="M18" s="50" t="e">
        <f t="shared" si="3"/>
        <v>#DIV/0!</v>
      </c>
      <c r="N18" s="50" t="str">
        <f t="shared" si="4"/>
        <v/>
      </c>
      <c r="P18" s="113" t="str">
        <f t="shared" si="5"/>
        <v/>
      </c>
      <c r="Q18" s="113">
        <f t="shared" si="6"/>
        <v>0</v>
      </c>
      <c r="R18" s="113" t="e">
        <f t="shared" si="7"/>
        <v>#VALUE!</v>
      </c>
      <c r="S18" s="113" t="e">
        <f t="shared" si="8"/>
        <v>#DIV/0!</v>
      </c>
    </row>
    <row r="19" spans="1:19" x14ac:dyDescent="0.2">
      <c r="A19" s="152"/>
      <c r="B19" s="153"/>
      <c r="C19" s="21"/>
      <c r="D19" s="93"/>
      <c r="E19" s="93"/>
      <c r="F19" s="68" t="str">
        <f t="shared" si="0"/>
        <v/>
      </c>
      <c r="G19" s="89"/>
      <c r="H19" s="126"/>
      <c r="I19" s="28"/>
      <c r="J19" s="25"/>
      <c r="K19" s="130">
        <f t="shared" si="1"/>
        <v>0</v>
      </c>
      <c r="L19" s="49" t="e">
        <f t="shared" si="2"/>
        <v>#DIV/0!</v>
      </c>
      <c r="M19" s="50" t="e">
        <f t="shared" si="3"/>
        <v>#DIV/0!</v>
      </c>
      <c r="N19" s="50" t="str">
        <f t="shared" si="4"/>
        <v/>
      </c>
      <c r="P19" s="113" t="str">
        <f t="shared" si="5"/>
        <v/>
      </c>
      <c r="Q19" s="113">
        <f t="shared" si="6"/>
        <v>0</v>
      </c>
      <c r="R19" s="113" t="e">
        <f t="shared" si="7"/>
        <v>#VALUE!</v>
      </c>
      <c r="S19" s="113" t="e">
        <f t="shared" si="8"/>
        <v>#DIV/0!</v>
      </c>
    </row>
    <row r="20" spans="1:19" x14ac:dyDescent="0.2">
      <c r="A20" s="152"/>
      <c r="B20" s="153"/>
      <c r="C20" s="21"/>
      <c r="D20" s="93"/>
      <c r="E20" s="93"/>
      <c r="F20" s="68" t="str">
        <f t="shared" si="0"/>
        <v/>
      </c>
      <c r="G20" s="89"/>
      <c r="H20" s="126"/>
      <c r="I20" s="28"/>
      <c r="J20" s="25"/>
      <c r="K20" s="130">
        <f t="shared" si="1"/>
        <v>0</v>
      </c>
      <c r="L20" s="49" t="e">
        <f t="shared" si="2"/>
        <v>#DIV/0!</v>
      </c>
      <c r="M20" s="50" t="e">
        <f t="shared" si="3"/>
        <v>#DIV/0!</v>
      </c>
      <c r="N20" s="50" t="str">
        <f t="shared" si="4"/>
        <v/>
      </c>
      <c r="P20" s="113" t="str">
        <f t="shared" si="5"/>
        <v/>
      </c>
      <c r="Q20" s="113">
        <f t="shared" si="6"/>
        <v>0</v>
      </c>
      <c r="R20" s="113" t="e">
        <f t="shared" si="7"/>
        <v>#VALUE!</v>
      </c>
      <c r="S20" s="113" t="e">
        <f t="shared" si="8"/>
        <v>#DIV/0!</v>
      </c>
    </row>
    <row r="21" spans="1:19" x14ac:dyDescent="0.2">
      <c r="A21" s="152"/>
      <c r="B21" s="153"/>
      <c r="C21" s="21"/>
      <c r="D21" s="93"/>
      <c r="E21" s="93"/>
      <c r="F21" s="68" t="str">
        <f t="shared" si="0"/>
        <v/>
      </c>
      <c r="G21" s="89"/>
      <c r="H21" s="126"/>
      <c r="I21" s="28"/>
      <c r="J21" s="25"/>
      <c r="K21" s="130">
        <f t="shared" si="1"/>
        <v>0</v>
      </c>
      <c r="L21" s="49" t="e">
        <f t="shared" si="2"/>
        <v>#DIV/0!</v>
      </c>
      <c r="M21" s="50" t="e">
        <f t="shared" si="3"/>
        <v>#DIV/0!</v>
      </c>
      <c r="N21" s="50" t="str">
        <f t="shared" si="4"/>
        <v/>
      </c>
      <c r="P21" s="113" t="str">
        <f t="shared" si="5"/>
        <v/>
      </c>
      <c r="Q21" s="113">
        <f t="shared" si="6"/>
        <v>0</v>
      </c>
      <c r="R21" s="113" t="e">
        <f t="shared" si="7"/>
        <v>#VALUE!</v>
      </c>
      <c r="S21" s="113" t="e">
        <f t="shared" si="8"/>
        <v>#DIV/0!</v>
      </c>
    </row>
    <row r="22" spans="1:19" x14ac:dyDescent="0.2">
      <c r="A22" s="152"/>
      <c r="B22" s="153"/>
      <c r="C22" s="21"/>
      <c r="D22" s="93"/>
      <c r="E22" s="93"/>
      <c r="F22" s="68" t="str">
        <f t="shared" si="0"/>
        <v/>
      </c>
      <c r="G22" s="89"/>
      <c r="H22" s="126"/>
      <c r="I22" s="28"/>
      <c r="J22" s="25"/>
      <c r="K22" s="130">
        <f t="shared" si="1"/>
        <v>0</v>
      </c>
      <c r="L22" s="49" t="e">
        <f t="shared" si="2"/>
        <v>#DIV/0!</v>
      </c>
      <c r="M22" s="50" t="e">
        <f t="shared" si="3"/>
        <v>#DIV/0!</v>
      </c>
      <c r="N22" s="50" t="str">
        <f t="shared" si="4"/>
        <v/>
      </c>
      <c r="P22" s="113" t="str">
        <f t="shared" si="5"/>
        <v/>
      </c>
      <c r="Q22" s="113">
        <f t="shared" si="6"/>
        <v>0</v>
      </c>
      <c r="R22" s="113" t="e">
        <f t="shared" si="7"/>
        <v>#VALUE!</v>
      </c>
      <c r="S22" s="113" t="e">
        <f t="shared" si="8"/>
        <v>#DIV/0!</v>
      </c>
    </row>
    <row r="23" spans="1:19" x14ac:dyDescent="0.2">
      <c r="A23" s="152"/>
      <c r="B23" s="153"/>
      <c r="C23" s="21"/>
      <c r="D23" s="93"/>
      <c r="E23" s="93"/>
      <c r="F23" s="68" t="str">
        <f t="shared" si="0"/>
        <v/>
      </c>
      <c r="G23" s="89"/>
      <c r="H23" s="126"/>
      <c r="I23" s="28"/>
      <c r="J23" s="25"/>
      <c r="K23" s="130">
        <f t="shared" si="1"/>
        <v>0</v>
      </c>
      <c r="L23" s="49" t="e">
        <f t="shared" si="2"/>
        <v>#DIV/0!</v>
      </c>
      <c r="M23" s="50" t="e">
        <f t="shared" si="3"/>
        <v>#DIV/0!</v>
      </c>
      <c r="N23" s="50" t="str">
        <f t="shared" si="4"/>
        <v/>
      </c>
      <c r="P23" s="113" t="str">
        <f t="shared" si="5"/>
        <v/>
      </c>
      <c r="Q23" s="113">
        <f t="shared" si="6"/>
        <v>0</v>
      </c>
      <c r="R23" s="113" t="e">
        <f t="shared" si="7"/>
        <v>#VALUE!</v>
      </c>
      <c r="S23" s="113" t="e">
        <f t="shared" si="8"/>
        <v>#DIV/0!</v>
      </c>
    </row>
    <row r="24" spans="1:19" x14ac:dyDescent="0.2">
      <c r="A24" s="152"/>
      <c r="B24" s="153"/>
      <c r="C24" s="21"/>
      <c r="D24" s="93"/>
      <c r="E24" s="93"/>
      <c r="F24" s="68" t="str">
        <f t="shared" si="0"/>
        <v/>
      </c>
      <c r="G24" s="89"/>
      <c r="H24" s="126"/>
      <c r="I24" s="28"/>
      <c r="J24" s="25"/>
      <c r="K24" s="130">
        <f t="shared" si="1"/>
        <v>0</v>
      </c>
      <c r="L24" s="49" t="e">
        <f t="shared" si="2"/>
        <v>#DIV/0!</v>
      </c>
      <c r="M24" s="50" t="e">
        <f t="shared" si="3"/>
        <v>#DIV/0!</v>
      </c>
      <c r="N24" s="50" t="str">
        <f t="shared" si="4"/>
        <v/>
      </c>
      <c r="P24" s="113" t="str">
        <f t="shared" si="5"/>
        <v/>
      </c>
      <c r="Q24" s="113">
        <f t="shared" si="6"/>
        <v>0</v>
      </c>
      <c r="R24" s="113" t="e">
        <f t="shared" si="7"/>
        <v>#VALUE!</v>
      </c>
      <c r="S24" s="113" t="e">
        <f t="shared" si="8"/>
        <v>#DIV/0!</v>
      </c>
    </row>
    <row r="25" spans="1:19" x14ac:dyDescent="0.2">
      <c r="A25" s="152"/>
      <c r="B25" s="153"/>
      <c r="C25" s="21"/>
      <c r="D25" s="93"/>
      <c r="E25" s="93"/>
      <c r="F25" s="68" t="str">
        <f t="shared" si="0"/>
        <v/>
      </c>
      <c r="G25" s="89"/>
      <c r="H25" s="126"/>
      <c r="I25" s="28"/>
      <c r="J25" s="25"/>
      <c r="K25" s="130">
        <f t="shared" si="1"/>
        <v>0</v>
      </c>
      <c r="L25" s="49" t="e">
        <f t="shared" si="2"/>
        <v>#DIV/0!</v>
      </c>
      <c r="M25" s="50" t="e">
        <f t="shared" si="3"/>
        <v>#DIV/0!</v>
      </c>
      <c r="N25" s="50" t="str">
        <f t="shared" si="4"/>
        <v/>
      </c>
      <c r="P25" s="113" t="str">
        <f t="shared" si="5"/>
        <v/>
      </c>
      <c r="Q25" s="113">
        <f t="shared" si="6"/>
        <v>0</v>
      </c>
      <c r="R25" s="113" t="e">
        <f t="shared" si="7"/>
        <v>#VALUE!</v>
      </c>
      <c r="S25" s="113" t="e">
        <f t="shared" si="8"/>
        <v>#DIV/0!</v>
      </c>
    </row>
    <row r="26" spans="1:19" x14ac:dyDescent="0.2">
      <c r="A26" s="152"/>
      <c r="B26" s="153"/>
      <c r="C26" s="21"/>
      <c r="D26" s="93"/>
      <c r="E26" s="93"/>
      <c r="F26" s="68" t="str">
        <f t="shared" si="0"/>
        <v/>
      </c>
      <c r="G26" s="89"/>
      <c r="H26" s="126"/>
      <c r="I26" s="28"/>
      <c r="J26" s="25"/>
      <c r="K26" s="130">
        <f t="shared" si="1"/>
        <v>0</v>
      </c>
      <c r="L26" s="49" t="e">
        <f t="shared" si="2"/>
        <v>#DIV/0!</v>
      </c>
      <c r="M26" s="50" t="e">
        <f t="shared" si="3"/>
        <v>#DIV/0!</v>
      </c>
      <c r="N26" s="50" t="str">
        <f t="shared" si="4"/>
        <v/>
      </c>
      <c r="P26" s="113" t="str">
        <f t="shared" si="5"/>
        <v/>
      </c>
      <c r="Q26" s="113">
        <f t="shared" si="6"/>
        <v>0</v>
      </c>
      <c r="R26" s="113" t="e">
        <f t="shared" si="7"/>
        <v>#VALUE!</v>
      </c>
      <c r="S26" s="113" t="e">
        <f t="shared" si="8"/>
        <v>#DIV/0!</v>
      </c>
    </row>
    <row r="27" spans="1:19" x14ac:dyDescent="0.2">
      <c r="A27" s="152"/>
      <c r="B27" s="153"/>
      <c r="C27" s="21"/>
      <c r="D27" s="93"/>
      <c r="E27" s="93"/>
      <c r="F27" s="68" t="str">
        <f t="shared" si="0"/>
        <v/>
      </c>
      <c r="G27" s="89"/>
      <c r="H27" s="126"/>
      <c r="I27" s="28"/>
      <c r="J27" s="25"/>
      <c r="K27" s="130">
        <f t="shared" si="1"/>
        <v>0</v>
      </c>
      <c r="L27" s="49" t="e">
        <f t="shared" si="2"/>
        <v>#DIV/0!</v>
      </c>
      <c r="M27" s="50" t="e">
        <f t="shared" si="3"/>
        <v>#DIV/0!</v>
      </c>
      <c r="N27" s="50" t="str">
        <f t="shared" si="4"/>
        <v/>
      </c>
      <c r="P27" s="113" t="str">
        <f t="shared" si="5"/>
        <v/>
      </c>
      <c r="Q27" s="113">
        <f t="shared" si="6"/>
        <v>0</v>
      </c>
      <c r="R27" s="113" t="e">
        <f t="shared" si="7"/>
        <v>#VALUE!</v>
      </c>
      <c r="S27" s="113" t="e">
        <f t="shared" si="8"/>
        <v>#DIV/0!</v>
      </c>
    </row>
    <row r="28" spans="1:19" x14ac:dyDescent="0.2">
      <c r="A28" s="152"/>
      <c r="B28" s="153"/>
      <c r="C28" s="21"/>
      <c r="D28" s="93"/>
      <c r="E28" s="93"/>
      <c r="F28" s="68" t="str">
        <f t="shared" si="0"/>
        <v/>
      </c>
      <c r="G28" s="89"/>
      <c r="H28" s="126"/>
      <c r="I28" s="28"/>
      <c r="J28" s="25"/>
      <c r="K28" s="130">
        <f t="shared" si="1"/>
        <v>0</v>
      </c>
      <c r="L28" s="49" t="e">
        <f t="shared" si="2"/>
        <v>#DIV/0!</v>
      </c>
      <c r="M28" s="50" t="e">
        <f t="shared" si="3"/>
        <v>#DIV/0!</v>
      </c>
      <c r="N28" s="50" t="str">
        <f t="shared" si="4"/>
        <v/>
      </c>
      <c r="P28" s="113" t="str">
        <f t="shared" si="5"/>
        <v/>
      </c>
      <c r="Q28" s="113">
        <f t="shared" si="6"/>
        <v>0</v>
      </c>
      <c r="R28" s="113" t="e">
        <f t="shared" si="7"/>
        <v>#VALUE!</v>
      </c>
      <c r="S28" s="113" t="e">
        <f t="shared" si="8"/>
        <v>#DIV/0!</v>
      </c>
    </row>
    <row r="29" spans="1:19" x14ac:dyDescent="0.2">
      <c r="A29" s="152"/>
      <c r="B29" s="153"/>
      <c r="C29" s="21"/>
      <c r="D29" s="93"/>
      <c r="E29" s="93"/>
      <c r="F29" s="68" t="str">
        <f t="shared" si="0"/>
        <v/>
      </c>
      <c r="G29" s="89"/>
      <c r="H29" s="126"/>
      <c r="I29" s="28"/>
      <c r="J29" s="25"/>
      <c r="K29" s="130">
        <f t="shared" si="1"/>
        <v>0</v>
      </c>
      <c r="L29" s="49" t="e">
        <f t="shared" si="2"/>
        <v>#DIV/0!</v>
      </c>
      <c r="M29" s="50" t="e">
        <f t="shared" si="3"/>
        <v>#DIV/0!</v>
      </c>
      <c r="N29" s="50" t="str">
        <f t="shared" si="4"/>
        <v/>
      </c>
      <c r="P29" s="113" t="str">
        <f t="shared" si="5"/>
        <v/>
      </c>
      <c r="Q29" s="113">
        <f t="shared" si="6"/>
        <v>0</v>
      </c>
      <c r="R29" s="113" t="e">
        <f t="shared" si="7"/>
        <v>#VALUE!</v>
      </c>
      <c r="S29" s="113" t="e">
        <f t="shared" si="8"/>
        <v>#DIV/0!</v>
      </c>
    </row>
    <row r="30" spans="1:19" x14ac:dyDescent="0.2">
      <c r="A30" s="152"/>
      <c r="B30" s="153"/>
      <c r="C30" s="21"/>
      <c r="D30" s="93"/>
      <c r="E30" s="93"/>
      <c r="F30" s="68" t="str">
        <f t="shared" si="0"/>
        <v/>
      </c>
      <c r="G30" s="89"/>
      <c r="H30" s="126"/>
      <c r="I30" s="28"/>
      <c r="J30" s="25"/>
      <c r="K30" s="130">
        <f t="shared" si="1"/>
        <v>0</v>
      </c>
      <c r="L30" s="49" t="e">
        <f t="shared" si="2"/>
        <v>#DIV/0!</v>
      </c>
      <c r="M30" s="50" t="e">
        <f t="shared" si="3"/>
        <v>#DIV/0!</v>
      </c>
      <c r="N30" s="50" t="str">
        <f t="shared" si="4"/>
        <v/>
      </c>
      <c r="P30" s="113" t="str">
        <f t="shared" si="5"/>
        <v/>
      </c>
      <c r="Q30" s="113">
        <f t="shared" si="6"/>
        <v>0</v>
      </c>
      <c r="R30" s="113" t="e">
        <f t="shared" si="7"/>
        <v>#VALUE!</v>
      </c>
      <c r="S30" s="113" t="e">
        <f t="shared" si="8"/>
        <v>#DIV/0!</v>
      </c>
    </row>
    <row r="31" spans="1:19" x14ac:dyDescent="0.2">
      <c r="A31" s="152"/>
      <c r="B31" s="153"/>
      <c r="C31" s="21"/>
      <c r="D31" s="93"/>
      <c r="E31" s="93"/>
      <c r="F31" s="68" t="str">
        <f t="shared" si="0"/>
        <v/>
      </c>
      <c r="G31" s="89"/>
      <c r="H31" s="126"/>
      <c r="I31" s="28"/>
      <c r="J31" s="25"/>
      <c r="K31" s="130">
        <f t="shared" si="1"/>
        <v>0</v>
      </c>
      <c r="L31" s="49" t="e">
        <f t="shared" si="2"/>
        <v>#DIV/0!</v>
      </c>
      <c r="M31" s="50" t="e">
        <f t="shared" si="3"/>
        <v>#DIV/0!</v>
      </c>
      <c r="N31" s="50" t="str">
        <f t="shared" si="4"/>
        <v/>
      </c>
      <c r="P31" s="113" t="str">
        <f t="shared" si="5"/>
        <v/>
      </c>
      <c r="Q31" s="113">
        <f t="shared" si="6"/>
        <v>0</v>
      </c>
      <c r="R31" s="113" t="e">
        <f t="shared" si="7"/>
        <v>#VALUE!</v>
      </c>
      <c r="S31" s="113" t="e">
        <f t="shared" si="8"/>
        <v>#DIV/0!</v>
      </c>
    </row>
    <row r="32" spans="1:19" x14ac:dyDescent="0.2">
      <c r="A32" s="152"/>
      <c r="B32" s="153"/>
      <c r="C32" s="21"/>
      <c r="D32" s="93"/>
      <c r="E32" s="93"/>
      <c r="F32" s="68" t="str">
        <f t="shared" si="0"/>
        <v/>
      </c>
      <c r="G32" s="89"/>
      <c r="H32" s="126"/>
      <c r="I32" s="28"/>
      <c r="J32" s="25"/>
      <c r="K32" s="130">
        <f t="shared" si="1"/>
        <v>0</v>
      </c>
      <c r="L32" s="49" t="e">
        <f t="shared" si="2"/>
        <v>#DIV/0!</v>
      </c>
      <c r="M32" s="50" t="e">
        <f t="shared" si="3"/>
        <v>#DIV/0!</v>
      </c>
      <c r="N32" s="50" t="str">
        <f t="shared" si="4"/>
        <v/>
      </c>
      <c r="P32" s="113" t="str">
        <f t="shared" si="5"/>
        <v/>
      </c>
      <c r="Q32" s="113">
        <f t="shared" si="6"/>
        <v>0</v>
      </c>
      <c r="R32" s="113" t="e">
        <f t="shared" si="7"/>
        <v>#VALUE!</v>
      </c>
      <c r="S32" s="113" t="e">
        <f t="shared" si="8"/>
        <v>#DIV/0!</v>
      </c>
    </row>
    <row r="33" spans="1:19" x14ac:dyDescent="0.2">
      <c r="A33" s="152"/>
      <c r="B33" s="153"/>
      <c r="C33" s="21"/>
      <c r="D33" s="93"/>
      <c r="E33" s="93"/>
      <c r="F33" s="68" t="str">
        <f t="shared" si="0"/>
        <v/>
      </c>
      <c r="G33" s="89"/>
      <c r="H33" s="126"/>
      <c r="I33" s="28"/>
      <c r="J33" s="25"/>
      <c r="K33" s="130">
        <f t="shared" si="1"/>
        <v>0</v>
      </c>
      <c r="L33" s="49" t="e">
        <f t="shared" si="2"/>
        <v>#DIV/0!</v>
      </c>
      <c r="M33" s="50" t="e">
        <f t="shared" si="3"/>
        <v>#DIV/0!</v>
      </c>
      <c r="N33" s="50" t="str">
        <f t="shared" si="4"/>
        <v/>
      </c>
      <c r="P33" s="113" t="str">
        <f t="shared" si="5"/>
        <v/>
      </c>
      <c r="Q33" s="113">
        <f t="shared" si="6"/>
        <v>0</v>
      </c>
      <c r="R33" s="113" t="e">
        <f t="shared" si="7"/>
        <v>#VALUE!</v>
      </c>
      <c r="S33" s="113" t="e">
        <f t="shared" si="8"/>
        <v>#DIV/0!</v>
      </c>
    </row>
    <row r="34" spans="1:19" x14ac:dyDescent="0.2">
      <c r="A34" s="152"/>
      <c r="B34" s="153"/>
      <c r="C34" s="21"/>
      <c r="D34" s="93"/>
      <c r="E34" s="93"/>
      <c r="F34" s="68" t="str">
        <f t="shared" si="0"/>
        <v/>
      </c>
      <c r="G34" s="89"/>
      <c r="H34" s="126"/>
      <c r="I34" s="28"/>
      <c r="J34" s="25"/>
      <c r="K34" s="130">
        <f t="shared" si="1"/>
        <v>0</v>
      </c>
      <c r="L34" s="49" t="e">
        <f t="shared" si="2"/>
        <v>#DIV/0!</v>
      </c>
      <c r="M34" s="50" t="e">
        <f t="shared" si="3"/>
        <v>#DIV/0!</v>
      </c>
      <c r="N34" s="50" t="str">
        <f t="shared" si="4"/>
        <v/>
      </c>
      <c r="P34" s="113" t="str">
        <f t="shared" si="5"/>
        <v/>
      </c>
      <c r="Q34" s="113">
        <f t="shared" si="6"/>
        <v>0</v>
      </c>
      <c r="R34" s="113" t="e">
        <f t="shared" si="7"/>
        <v>#VALUE!</v>
      </c>
      <c r="S34" s="113" t="e">
        <f t="shared" si="8"/>
        <v>#DIV/0!</v>
      </c>
    </row>
    <row r="35" spans="1:19" x14ac:dyDescent="0.2">
      <c r="A35" s="152"/>
      <c r="B35" s="153"/>
      <c r="C35" s="21"/>
      <c r="D35" s="93"/>
      <c r="E35" s="93"/>
      <c r="F35" s="68" t="str">
        <f t="shared" si="0"/>
        <v/>
      </c>
      <c r="G35" s="89"/>
      <c r="H35" s="126"/>
      <c r="I35" s="28"/>
      <c r="J35" s="25"/>
      <c r="K35" s="130">
        <f t="shared" si="1"/>
        <v>0</v>
      </c>
      <c r="L35" s="49" t="e">
        <f t="shared" si="2"/>
        <v>#DIV/0!</v>
      </c>
      <c r="M35" s="50" t="e">
        <f t="shared" si="3"/>
        <v>#DIV/0!</v>
      </c>
      <c r="N35" s="50" t="str">
        <f t="shared" si="4"/>
        <v/>
      </c>
      <c r="P35" s="113" t="str">
        <f t="shared" si="5"/>
        <v/>
      </c>
      <c r="Q35" s="113">
        <f t="shared" si="6"/>
        <v>0</v>
      </c>
      <c r="R35" s="113" t="e">
        <f t="shared" si="7"/>
        <v>#VALUE!</v>
      </c>
      <c r="S35" s="113" t="e">
        <f t="shared" si="8"/>
        <v>#DIV/0!</v>
      </c>
    </row>
    <row r="36" spans="1:19" x14ac:dyDescent="0.2">
      <c r="A36" s="152"/>
      <c r="B36" s="153"/>
      <c r="C36" s="21"/>
      <c r="D36" s="93"/>
      <c r="E36" s="93"/>
      <c r="F36" s="68" t="str">
        <f t="shared" si="0"/>
        <v/>
      </c>
      <c r="G36" s="89"/>
      <c r="H36" s="126"/>
      <c r="I36" s="28"/>
      <c r="J36" s="25"/>
      <c r="K36" s="130">
        <f t="shared" si="1"/>
        <v>0</v>
      </c>
      <c r="L36" s="49" t="e">
        <f t="shared" si="2"/>
        <v>#DIV/0!</v>
      </c>
      <c r="M36" s="50" t="e">
        <f t="shared" si="3"/>
        <v>#DIV/0!</v>
      </c>
      <c r="N36" s="50" t="str">
        <f t="shared" si="4"/>
        <v/>
      </c>
      <c r="P36" s="113" t="str">
        <f t="shared" si="5"/>
        <v/>
      </c>
      <c r="Q36" s="113">
        <f t="shared" si="6"/>
        <v>0</v>
      </c>
      <c r="R36" s="113" t="e">
        <f t="shared" si="7"/>
        <v>#VALUE!</v>
      </c>
      <c r="S36" s="113" t="e">
        <f t="shared" si="8"/>
        <v>#DIV/0!</v>
      </c>
    </row>
    <row r="37" spans="1:19" x14ac:dyDescent="0.2">
      <c r="A37" s="152"/>
      <c r="B37" s="153"/>
      <c r="C37" s="21"/>
      <c r="D37" s="93"/>
      <c r="E37" s="93"/>
      <c r="F37" s="68" t="str">
        <f t="shared" si="0"/>
        <v/>
      </c>
      <c r="G37" s="89"/>
      <c r="H37" s="126"/>
      <c r="I37" s="28"/>
      <c r="J37" s="25"/>
      <c r="K37" s="130">
        <f t="shared" si="1"/>
        <v>0</v>
      </c>
      <c r="L37" s="49" t="e">
        <f t="shared" si="2"/>
        <v>#DIV/0!</v>
      </c>
      <c r="M37" s="50" t="e">
        <f t="shared" si="3"/>
        <v>#DIV/0!</v>
      </c>
      <c r="N37" s="50" t="str">
        <f t="shared" si="4"/>
        <v/>
      </c>
      <c r="P37" s="113" t="str">
        <f t="shared" si="5"/>
        <v/>
      </c>
      <c r="Q37" s="113">
        <f t="shared" si="6"/>
        <v>0</v>
      </c>
      <c r="R37" s="113" t="e">
        <f t="shared" si="7"/>
        <v>#VALUE!</v>
      </c>
      <c r="S37" s="113" t="e">
        <f t="shared" si="8"/>
        <v>#DIV/0!</v>
      </c>
    </row>
    <row r="38" spans="1:19" x14ac:dyDescent="0.2">
      <c r="A38" s="157"/>
      <c r="B38" s="158"/>
      <c r="C38" s="23"/>
      <c r="D38" s="94"/>
      <c r="E38" s="94"/>
      <c r="F38" s="69" t="str">
        <f t="shared" si="0"/>
        <v/>
      </c>
      <c r="G38" s="90"/>
      <c r="H38" s="127"/>
      <c r="I38" s="30"/>
      <c r="J38" s="29"/>
      <c r="K38" s="131">
        <f t="shared" si="1"/>
        <v>0</v>
      </c>
      <c r="L38" s="51" t="e">
        <f t="shared" si="2"/>
        <v>#DIV/0!</v>
      </c>
      <c r="M38" s="52" t="e">
        <f t="shared" si="3"/>
        <v>#DIV/0!</v>
      </c>
      <c r="N38" s="52" t="str">
        <f t="shared" si="4"/>
        <v/>
      </c>
      <c r="P38" s="113" t="str">
        <f t="shared" si="5"/>
        <v/>
      </c>
      <c r="Q38" s="113">
        <f t="shared" si="6"/>
        <v>0</v>
      </c>
      <c r="R38" s="113" t="e">
        <f t="shared" si="7"/>
        <v>#VALUE!</v>
      </c>
      <c r="S38" s="113" t="e">
        <f t="shared" si="8"/>
        <v>#DIV/0!</v>
      </c>
    </row>
    <row r="39" spans="1:19" ht="13.5" thickBot="1" x14ac:dyDescent="0.25">
      <c r="A39" s="155"/>
      <c r="B39" s="156"/>
      <c r="C39" s="145">
        <f>SUM(C15:C38)</f>
        <v>0</v>
      </c>
      <c r="D39" s="147">
        <f>SUM(D15:D38)</f>
        <v>0</v>
      </c>
      <c r="E39" s="147">
        <f>SUM(E15:E38)</f>
        <v>0</v>
      </c>
      <c r="F39" s="41">
        <f>SUM(F15:F38)</f>
        <v>0</v>
      </c>
      <c r="G39" s="16"/>
      <c r="H39" s="16"/>
      <c r="I39" s="143">
        <f>SUM(I15:I38)</f>
        <v>0</v>
      </c>
      <c r="J39" s="144">
        <f>SUM(J15:J38)</f>
        <v>0</v>
      </c>
      <c r="K39" s="42"/>
      <c r="L39" s="53" t="e">
        <f>SUM(L15:L38)</f>
        <v>#DIV/0!</v>
      </c>
      <c r="M39" s="54" t="e">
        <f>SUM(M15:M38)</f>
        <v>#DIV/0!</v>
      </c>
      <c r="N39" s="54">
        <f>SUM(N15:N38)</f>
        <v>0</v>
      </c>
    </row>
    <row r="41" spans="1:19" ht="15.75" x14ac:dyDescent="0.25">
      <c r="A41" s="154" t="s">
        <v>64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</row>
  </sheetData>
  <sheetProtection algorithmName="SHA-512" hashValue="wwBzgH7BowxmtUYQgZ2IySG/+oCgjSGsV5NlPQDuVys4u2ZxwVbEpA9ACRuqBvEBtwyVT3MwGiQ7DVGmHgJSsQ==" saltValue="nmbckppPo5+midk+twwV+w==" spinCount="100000" sheet="1" objects="1" scenarios="1"/>
  <mergeCells count="35">
    <mergeCell ref="A37:B37"/>
    <mergeCell ref="A38:B38"/>
    <mergeCell ref="A39:B39"/>
    <mergeCell ref="A32:B32"/>
    <mergeCell ref="A33:B33"/>
    <mergeCell ref="A34:B34"/>
    <mergeCell ref="A35:B35"/>
    <mergeCell ref="C6:M6"/>
    <mergeCell ref="A7:B7"/>
    <mergeCell ref="E7:F7"/>
    <mergeCell ref="F11:F12"/>
    <mergeCell ref="A15:B15"/>
    <mergeCell ref="G11:G14"/>
    <mergeCell ref="E11:E13"/>
    <mergeCell ref="A23:B23"/>
    <mergeCell ref="A24:B24"/>
    <mergeCell ref="A25:B25"/>
    <mergeCell ref="A41:N41"/>
    <mergeCell ref="H11:H14"/>
    <mergeCell ref="A28:B28"/>
    <mergeCell ref="A29:B29"/>
    <mergeCell ref="A30:B30"/>
    <mergeCell ref="A31:B31"/>
    <mergeCell ref="A19:B19"/>
    <mergeCell ref="A20:B20"/>
    <mergeCell ref="A26:B26"/>
    <mergeCell ref="A27:B27"/>
    <mergeCell ref="A21:B21"/>
    <mergeCell ref="A22:B22"/>
    <mergeCell ref="A36:B36"/>
    <mergeCell ref="A16:B16"/>
    <mergeCell ref="A17:B17"/>
    <mergeCell ref="A18:B18"/>
    <mergeCell ref="C11:C13"/>
    <mergeCell ref="D11:D13"/>
  </mergeCells>
  <phoneticPr fontId="3" type="noConversion"/>
  <dataValidations count="1">
    <dataValidation type="whole" allowBlank="1" showInputMessage="1" showErrorMessage="1" sqref="H15:H38" xr:uid="{00000000-0002-0000-0400-000000000000}">
      <formula1>3</formula1>
      <formula2>200</formula2>
    </dataValidation>
  </dataValidations>
  <pageMargins left="0.31496062992125984" right="0.35433070866141736" top="0.59055118110236227" bottom="0.78740157480314965" header="0.43307086614173229" footer="0.47244094488188981"/>
  <pageSetup paperSize="9" scale="77" orientation="landscape" r:id="rId1"/>
  <headerFooter alignWithMargins="0">
    <oddFooter>&amp;RNovembre 2016 / V0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Directives</vt:lpstr>
      <vt:lpstr>Biens immobiliers</vt:lpstr>
      <vt:lpstr>Biens mobiliers-équipement</vt:lpstr>
      <vt:lpstr>Véhicules</vt:lpstr>
      <vt:lpstr>Informatique</vt:lpstr>
      <vt:lpstr>'Biens immobiliers'!Druckbereich</vt:lpstr>
      <vt:lpstr>'Biens mobiliers-équipement'!Druckbereich</vt:lpstr>
      <vt:lpstr>Informatique!Druckbereich</vt:lpstr>
      <vt:lpstr>Véhicules!Druckbereich</vt:lpstr>
      <vt:lpstr>'Biens immobiliers'!Drucktitel</vt:lpstr>
      <vt:lpstr>'Biens mobiliers-équipement'!Drucktitel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des immobilisations / Tableau d'amortissement</dc:title>
  <dc:creator>Office des personnes âgées et handicapées</dc:creator>
  <cp:lastModifiedBy>Schumacher Christian, GSI-AIS</cp:lastModifiedBy>
  <cp:lastPrinted>2018-01-25T14:46:15Z</cp:lastPrinted>
  <dcterms:created xsi:type="dcterms:W3CDTF">2008-07-25T12:04:32Z</dcterms:created>
  <dcterms:modified xsi:type="dcterms:W3CDTF">2024-11-01T10:14:48Z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2024-11-01T10:14:38Z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a6b1a685-08f8-4e9c-ae21-0de546d0a376</vt:lpwstr>
  </property>
  <property fmtid="{D5CDD505-2E9C-101B-9397-08002B2CF9AE}" pid="8" name="MSIP_Label_74fdd986-87d9-48c6-acda-407b1ab5fef0_ContentBits">
    <vt:lpwstr>0</vt:lpwstr>
  </property>
</Properties>
</file>