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a8ha-cfs-user.infra.be.ch\a8ha-cfs-user\UserHomes\mwvj\Z_Systems\RedirectedFolders\Documents\"/>
    </mc:Choice>
  </mc:AlternateContent>
  <xr:revisionPtr revIDLastSave="0" documentId="8_{C2208679-A1D5-4BA4-8017-53DDCB351F7F}" xr6:coauthVersionLast="47" xr6:coauthVersionMax="47" xr10:uidLastSave="{00000000-0000-0000-0000-000000000000}"/>
  <bookViews>
    <workbookView xWindow="-28920" yWindow="-2205" windowWidth="29040" windowHeight="15840" tabRatio="841" activeTab="1" xr2:uid="{00000000-000D-0000-FFFF-FFFF00000000}"/>
  </bookViews>
  <sheets>
    <sheet name="Wegleitung" sheetId="21" r:id="rId1"/>
    <sheet name="Immobilien" sheetId="7" r:id="rId2"/>
    <sheet name="Mobilien, Einricht." sheetId="19" r:id="rId3"/>
    <sheet name="Fahrzeuge" sheetId="20" r:id="rId4"/>
    <sheet name="IT" sheetId="14" r:id="rId5"/>
  </sheets>
  <definedNames>
    <definedName name="_xlnm.Print_Area" localSheetId="3">Fahrzeuge!$A$1:$N$40</definedName>
    <definedName name="_xlnm.Print_Area" localSheetId="1">Immobilien!$A$1:$N$47</definedName>
    <definedName name="_xlnm.Print_Area" localSheetId="4">IT!$A$1:$N$41</definedName>
    <definedName name="_xlnm.Print_Area" localSheetId="2">'Mobilien, Einricht.'!$A$1:$N$58</definedName>
    <definedName name="_xlnm.Print_Titles" localSheetId="1">Immobilien!$11:$14</definedName>
    <definedName name="_xlnm.Print_Titles" localSheetId="2">'Mobilien, Einricht.'!$12:$15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4" l="1"/>
  <c r="A1" i="20"/>
  <c r="A1" i="19"/>
  <c r="E39" i="14" l="1"/>
  <c r="D39" i="14"/>
  <c r="E38" i="20"/>
  <c r="D38" i="20"/>
  <c r="E56" i="19"/>
  <c r="D56" i="19"/>
  <c r="E45" i="7"/>
  <c r="D45" i="7"/>
  <c r="C7" i="19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37" i="20"/>
  <c r="Q36" i="20"/>
  <c r="Q35" i="20"/>
  <c r="Q34" i="20"/>
  <c r="Q33" i="20"/>
  <c r="Q32" i="20"/>
  <c r="Q31" i="20"/>
  <c r="Q30" i="20"/>
  <c r="Q29" i="20"/>
  <c r="Q28" i="20"/>
  <c r="Q27" i="20"/>
  <c r="Q26" i="20"/>
  <c r="Q25" i="20"/>
  <c r="Q24" i="20"/>
  <c r="Q23" i="20"/>
  <c r="Q22" i="20"/>
  <c r="Q21" i="20"/>
  <c r="Q20" i="20"/>
  <c r="Q19" i="20"/>
  <c r="Q18" i="20"/>
  <c r="Q17" i="20"/>
  <c r="Q16" i="20"/>
  <c r="Q15" i="20"/>
  <c r="K33" i="19"/>
  <c r="K55" i="19"/>
  <c r="S55" i="19"/>
  <c r="L55" i="19" s="1"/>
  <c r="M55" i="19" s="1"/>
  <c r="Q55" i="19"/>
  <c r="Q54" i="19"/>
  <c r="Q53" i="19"/>
  <c r="Q52" i="19"/>
  <c r="Q51" i="19"/>
  <c r="Q50" i="19"/>
  <c r="Q49" i="19"/>
  <c r="Q48" i="19"/>
  <c r="Q47" i="19"/>
  <c r="Q46" i="19"/>
  <c r="K47" i="19"/>
  <c r="K41" i="19"/>
  <c r="K38" i="19"/>
  <c r="S38" i="19" s="1"/>
  <c r="L38" i="19" s="1"/>
  <c r="M38" i="19" s="1"/>
  <c r="K36" i="19"/>
  <c r="K34" i="19"/>
  <c r="K32" i="19"/>
  <c r="R32" i="19" s="1"/>
  <c r="S32" i="19"/>
  <c r="L32" i="19" s="1"/>
  <c r="M32" i="19" s="1"/>
  <c r="K31" i="19"/>
  <c r="S31" i="19" s="1"/>
  <c r="L31" i="19" s="1"/>
  <c r="M31" i="19" s="1"/>
  <c r="K30" i="19"/>
  <c r="S30" i="19" s="1"/>
  <c r="L30" i="19" s="1"/>
  <c r="M30" i="19" s="1"/>
  <c r="K29" i="19"/>
  <c r="K28" i="19"/>
  <c r="K27" i="19"/>
  <c r="K26" i="19"/>
  <c r="K24" i="19"/>
  <c r="R24" i="19" s="1"/>
  <c r="K23" i="19"/>
  <c r="K22" i="19"/>
  <c r="S22" i="19" s="1"/>
  <c r="L22" i="19" s="1"/>
  <c r="M22" i="19" s="1"/>
  <c r="K21" i="19"/>
  <c r="S21" i="19" s="1"/>
  <c r="L21" i="19" s="1"/>
  <c r="M21" i="19" s="1"/>
  <c r="K19" i="19"/>
  <c r="S19" i="19" s="1"/>
  <c r="L19" i="19" s="1"/>
  <c r="M19" i="19" s="1"/>
  <c r="K18" i="19"/>
  <c r="K16" i="19"/>
  <c r="S16" i="19" s="1"/>
  <c r="L16" i="19" s="1"/>
  <c r="L56" i="19" s="1"/>
  <c r="Q45" i="19"/>
  <c r="Q44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1" i="19"/>
  <c r="Q30" i="19"/>
  <c r="Q29" i="19"/>
  <c r="Q28" i="19"/>
  <c r="Q27" i="19"/>
  <c r="Q26" i="19"/>
  <c r="Q25" i="19"/>
  <c r="S24" i="19"/>
  <c r="L24" i="19" s="1"/>
  <c r="M24" i="19" s="1"/>
  <c r="Q24" i="19"/>
  <c r="S23" i="19"/>
  <c r="L23" i="19" s="1"/>
  <c r="M23" i="19" s="1"/>
  <c r="Q23" i="19"/>
  <c r="Q22" i="19"/>
  <c r="Q21" i="19"/>
  <c r="Q20" i="19"/>
  <c r="Q19" i="19"/>
  <c r="Q18" i="19"/>
  <c r="Q17" i="19"/>
  <c r="Q16" i="19"/>
  <c r="F19" i="7"/>
  <c r="F18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P19" i="7"/>
  <c r="Q17" i="7"/>
  <c r="Q16" i="7"/>
  <c r="Q15" i="7"/>
  <c r="K44" i="7"/>
  <c r="K43" i="7"/>
  <c r="S43" i="7" s="1"/>
  <c r="L43" i="7" s="1"/>
  <c r="K42" i="7"/>
  <c r="K41" i="7"/>
  <c r="K40" i="7"/>
  <c r="K39" i="7"/>
  <c r="K38" i="7"/>
  <c r="S38" i="7" s="1"/>
  <c r="L38" i="7" s="1"/>
  <c r="M38" i="7" s="1"/>
  <c r="K37" i="7"/>
  <c r="K36" i="7"/>
  <c r="S36" i="7" s="1"/>
  <c r="K35" i="7"/>
  <c r="S35" i="7" s="1"/>
  <c r="L35" i="7" s="1"/>
  <c r="M35" i="7" s="1"/>
  <c r="K34" i="7"/>
  <c r="K33" i="7"/>
  <c r="K32" i="7"/>
  <c r="K31" i="7"/>
  <c r="S31" i="7" s="1"/>
  <c r="L31" i="7" s="1"/>
  <c r="M31" i="7" s="1"/>
  <c r="K30" i="7"/>
  <c r="S30" i="7" s="1"/>
  <c r="K29" i="7"/>
  <c r="K28" i="7"/>
  <c r="K27" i="7"/>
  <c r="K26" i="7"/>
  <c r="S26" i="7" s="1"/>
  <c r="L26" i="7" s="1"/>
  <c r="M26" i="7" s="1"/>
  <c r="K25" i="7"/>
  <c r="K24" i="7"/>
  <c r="K23" i="7"/>
  <c r="S23" i="7" s="1"/>
  <c r="L23" i="7" s="1"/>
  <c r="M23" i="7" s="1"/>
  <c r="K22" i="7"/>
  <c r="K21" i="7"/>
  <c r="S21" i="7" s="1"/>
  <c r="L21" i="7" s="1"/>
  <c r="K20" i="7"/>
  <c r="K19" i="7"/>
  <c r="R19" i="7" s="1"/>
  <c r="K17" i="7"/>
  <c r="K16" i="7"/>
  <c r="S16" i="7" s="1"/>
  <c r="L16" i="7" s="1"/>
  <c r="M16" i="7" s="1"/>
  <c r="K15" i="7"/>
  <c r="K18" i="7"/>
  <c r="Q18" i="7"/>
  <c r="J39" i="14"/>
  <c r="I39" i="14"/>
  <c r="C39" i="14"/>
  <c r="J38" i="20"/>
  <c r="I38" i="20"/>
  <c r="C38" i="20"/>
  <c r="J56" i="19"/>
  <c r="I56" i="19"/>
  <c r="C56" i="19"/>
  <c r="J45" i="7"/>
  <c r="I45" i="7"/>
  <c r="C45" i="7"/>
  <c r="J12" i="14"/>
  <c r="I12" i="20"/>
  <c r="J13" i="19"/>
  <c r="F16" i="19"/>
  <c r="F17" i="19"/>
  <c r="P17" i="19" s="1"/>
  <c r="J12" i="20"/>
  <c r="J12" i="7"/>
  <c r="I12" i="7"/>
  <c r="F16" i="14"/>
  <c r="N16" i="14" s="1"/>
  <c r="F38" i="14"/>
  <c r="N38" i="14" s="1"/>
  <c r="F37" i="14"/>
  <c r="P37" i="14"/>
  <c r="F36" i="14"/>
  <c r="F35" i="14"/>
  <c r="P35" i="14" s="1"/>
  <c r="N35" i="14"/>
  <c r="F34" i="14"/>
  <c r="F33" i="14"/>
  <c r="P33" i="14" s="1"/>
  <c r="N33" i="14"/>
  <c r="F32" i="14"/>
  <c r="F31" i="14"/>
  <c r="P31" i="14" s="1"/>
  <c r="N31" i="14"/>
  <c r="F30" i="14"/>
  <c r="F29" i="14"/>
  <c r="P29" i="14" s="1"/>
  <c r="N29" i="14"/>
  <c r="F28" i="14"/>
  <c r="F27" i="14"/>
  <c r="P27" i="14" s="1"/>
  <c r="N27" i="14"/>
  <c r="F26" i="14"/>
  <c r="F25" i="14"/>
  <c r="P25" i="14" s="1"/>
  <c r="N25" i="14"/>
  <c r="F24" i="14"/>
  <c r="F23" i="14"/>
  <c r="P23" i="14" s="1"/>
  <c r="N23" i="14"/>
  <c r="F22" i="14"/>
  <c r="F21" i="14"/>
  <c r="P21" i="14" s="1"/>
  <c r="N21" i="14"/>
  <c r="F20" i="14"/>
  <c r="F19" i="14"/>
  <c r="P19" i="14" s="1"/>
  <c r="N19" i="14"/>
  <c r="F18" i="14"/>
  <c r="F17" i="14"/>
  <c r="P17" i="14" s="1"/>
  <c r="N17" i="14"/>
  <c r="F15" i="14"/>
  <c r="F16" i="20"/>
  <c r="P16" i="20" s="1"/>
  <c r="N16" i="20"/>
  <c r="F37" i="20"/>
  <c r="P37" i="20" s="1"/>
  <c r="F36" i="20"/>
  <c r="N36" i="20" s="1"/>
  <c r="F35" i="20"/>
  <c r="F34" i="20"/>
  <c r="F33" i="20"/>
  <c r="P33" i="20" s="1"/>
  <c r="F32" i="20"/>
  <c r="F31" i="20"/>
  <c r="P31" i="20" s="1"/>
  <c r="F30" i="20"/>
  <c r="P30" i="20" s="1"/>
  <c r="F29" i="20"/>
  <c r="P29" i="20" s="1"/>
  <c r="F28" i="20"/>
  <c r="N28" i="20" s="1"/>
  <c r="F27" i="20"/>
  <c r="F26" i="20"/>
  <c r="F25" i="20"/>
  <c r="P25" i="20" s="1"/>
  <c r="F24" i="20"/>
  <c r="F23" i="20"/>
  <c r="P23" i="20"/>
  <c r="F22" i="20"/>
  <c r="F21" i="20"/>
  <c r="P21" i="20" s="1"/>
  <c r="F20" i="20"/>
  <c r="P20" i="20" s="1"/>
  <c r="F19" i="20"/>
  <c r="F18" i="20"/>
  <c r="F17" i="20"/>
  <c r="F15" i="20"/>
  <c r="F17" i="7"/>
  <c r="P17" i="7" s="1"/>
  <c r="F16" i="7"/>
  <c r="F55" i="19"/>
  <c r="P55" i="19" s="1"/>
  <c r="F54" i="19"/>
  <c r="P54" i="19" s="1"/>
  <c r="F53" i="19"/>
  <c r="F52" i="19"/>
  <c r="N52" i="19" s="1"/>
  <c r="F51" i="19"/>
  <c r="F50" i="19"/>
  <c r="N50" i="19" s="1"/>
  <c r="F49" i="19"/>
  <c r="P49" i="19" s="1"/>
  <c r="F48" i="19"/>
  <c r="F47" i="19"/>
  <c r="N47" i="19" s="1"/>
  <c r="F46" i="19"/>
  <c r="F45" i="19"/>
  <c r="P45" i="19"/>
  <c r="F44" i="19"/>
  <c r="P44" i="19" s="1"/>
  <c r="F43" i="19"/>
  <c r="F42" i="19"/>
  <c r="P42" i="19" s="1"/>
  <c r="N42" i="19"/>
  <c r="F41" i="19"/>
  <c r="P41" i="19" s="1"/>
  <c r="F40" i="19"/>
  <c r="F39" i="19"/>
  <c r="P39" i="19"/>
  <c r="F38" i="19"/>
  <c r="F37" i="19"/>
  <c r="P37" i="19" s="1"/>
  <c r="F36" i="19"/>
  <c r="P36" i="19"/>
  <c r="N36" i="19"/>
  <c r="F35" i="19"/>
  <c r="P35" i="19" s="1"/>
  <c r="F34" i="19"/>
  <c r="N34" i="19" s="1"/>
  <c r="P34" i="19"/>
  <c r="F33" i="19"/>
  <c r="F32" i="19"/>
  <c r="N32" i="19" s="1"/>
  <c r="F31" i="19"/>
  <c r="R31" i="19" s="1"/>
  <c r="P31" i="19"/>
  <c r="F30" i="19"/>
  <c r="N30" i="19" s="1"/>
  <c r="F29" i="19"/>
  <c r="P29" i="19" s="1"/>
  <c r="F28" i="19"/>
  <c r="R28" i="19" s="1"/>
  <c r="F27" i="19"/>
  <c r="P27" i="19" s="1"/>
  <c r="F26" i="19"/>
  <c r="N26" i="19" s="1"/>
  <c r="F25" i="19"/>
  <c r="N25" i="19" s="1"/>
  <c r="P25" i="19"/>
  <c r="F24" i="19"/>
  <c r="P24" i="19" s="1"/>
  <c r="F23" i="19"/>
  <c r="F22" i="19"/>
  <c r="P22" i="19" s="1"/>
  <c r="F21" i="19"/>
  <c r="P21" i="19" s="1"/>
  <c r="F20" i="19"/>
  <c r="P20" i="19" s="1"/>
  <c r="F19" i="19"/>
  <c r="F18" i="19"/>
  <c r="N18" i="19" s="1"/>
  <c r="F44" i="7"/>
  <c r="P44" i="7" s="1"/>
  <c r="F43" i="7"/>
  <c r="F42" i="7"/>
  <c r="P42" i="7" s="1"/>
  <c r="F41" i="7"/>
  <c r="R41" i="7" s="1"/>
  <c r="F40" i="7"/>
  <c r="P40" i="7" s="1"/>
  <c r="F39" i="7"/>
  <c r="R39" i="7"/>
  <c r="P39" i="7"/>
  <c r="F38" i="7"/>
  <c r="F37" i="7"/>
  <c r="R37" i="7"/>
  <c r="P37" i="7"/>
  <c r="F36" i="7"/>
  <c r="N36" i="7" s="1"/>
  <c r="F35" i="7"/>
  <c r="F34" i="7"/>
  <c r="N34" i="7" s="1"/>
  <c r="F33" i="7"/>
  <c r="R33" i="7" s="1"/>
  <c r="F32" i="7"/>
  <c r="F31" i="7"/>
  <c r="F30" i="7"/>
  <c r="F29" i="7"/>
  <c r="R29" i="7" s="1"/>
  <c r="F28" i="7"/>
  <c r="F27" i="7"/>
  <c r="P27" i="7" s="1"/>
  <c r="F26" i="7"/>
  <c r="P26" i="7" s="1"/>
  <c r="F25" i="7"/>
  <c r="N25" i="7" s="1"/>
  <c r="P25" i="7"/>
  <c r="F24" i="7"/>
  <c r="N24" i="7" s="1"/>
  <c r="F23" i="7"/>
  <c r="N23" i="7" s="1"/>
  <c r="F22" i="7"/>
  <c r="N22" i="7" s="1"/>
  <c r="P22" i="7"/>
  <c r="F21" i="7"/>
  <c r="P21" i="7" s="1"/>
  <c r="F20" i="7"/>
  <c r="R20" i="7"/>
  <c r="P20" i="7"/>
  <c r="F15" i="7"/>
  <c r="N15" i="7" s="1"/>
  <c r="K12" i="20"/>
  <c r="K12" i="7"/>
  <c r="C6" i="20"/>
  <c r="N21" i="7"/>
  <c r="N37" i="7"/>
  <c r="N39" i="7"/>
  <c r="N41" i="7"/>
  <c r="N21" i="19"/>
  <c r="N29" i="19"/>
  <c r="N35" i="19"/>
  <c r="N37" i="19"/>
  <c r="N45" i="19"/>
  <c r="P18" i="7"/>
  <c r="N17" i="7"/>
  <c r="N23" i="20"/>
  <c r="N25" i="20"/>
  <c r="N29" i="20"/>
  <c r="N37" i="20"/>
  <c r="N38" i="7"/>
  <c r="N16" i="19"/>
  <c r="K46" i="19"/>
  <c r="R46" i="19" s="1"/>
  <c r="K48" i="19"/>
  <c r="S48" i="19" s="1"/>
  <c r="L48" i="19" s="1"/>
  <c r="M48" i="19" s="1"/>
  <c r="K50" i="19"/>
  <c r="R50" i="19" s="1"/>
  <c r="K52" i="19"/>
  <c r="R52" i="19" s="1"/>
  <c r="K54" i="19"/>
  <c r="S54" i="19" s="1"/>
  <c r="L54" i="19" s="1"/>
  <c r="M54" i="19" s="1"/>
  <c r="K18" i="20"/>
  <c r="R18" i="20" s="1"/>
  <c r="K22" i="20"/>
  <c r="K26" i="20"/>
  <c r="S26" i="20"/>
  <c r="L26" i="20" s="1"/>
  <c r="M26" i="20" s="1"/>
  <c r="K30" i="20"/>
  <c r="K34" i="20"/>
  <c r="S34" i="20" s="1"/>
  <c r="L34" i="20" s="1"/>
  <c r="M34" i="20" s="1"/>
  <c r="R34" i="20"/>
  <c r="K16" i="14"/>
  <c r="S16" i="14" s="1"/>
  <c r="L16" i="14" s="1"/>
  <c r="M16" i="14" s="1"/>
  <c r="K20" i="14"/>
  <c r="S20" i="14" s="1"/>
  <c r="L20" i="14" s="1"/>
  <c r="M20" i="14" s="1"/>
  <c r="K24" i="14"/>
  <c r="S24" i="14" s="1"/>
  <c r="L24" i="14" s="1"/>
  <c r="M24" i="14"/>
  <c r="K28" i="14"/>
  <c r="S28" i="14" s="1"/>
  <c r="L28" i="14" s="1"/>
  <c r="M28" i="14" s="1"/>
  <c r="K32" i="14"/>
  <c r="R32" i="14" s="1"/>
  <c r="K36" i="14"/>
  <c r="R36" i="14" s="1"/>
  <c r="S36" i="14"/>
  <c r="L36" i="14" s="1"/>
  <c r="M36" i="14" s="1"/>
  <c r="K15" i="20"/>
  <c r="K19" i="20"/>
  <c r="K23" i="20"/>
  <c r="S23" i="20" s="1"/>
  <c r="L23" i="20" s="1"/>
  <c r="M23" i="20" s="1"/>
  <c r="K27" i="20"/>
  <c r="S27" i="20" s="1"/>
  <c r="L27" i="20" s="1"/>
  <c r="M27" i="20" s="1"/>
  <c r="K31" i="20"/>
  <c r="S31" i="20" s="1"/>
  <c r="L31" i="20" s="1"/>
  <c r="M31" i="20" s="1"/>
  <c r="K35" i="20"/>
  <c r="S35" i="20" s="1"/>
  <c r="L35" i="20" s="1"/>
  <c r="M35" i="20" s="1"/>
  <c r="K15" i="14"/>
  <c r="R15" i="14" s="1"/>
  <c r="K17" i="14"/>
  <c r="K23" i="14"/>
  <c r="S23" i="14"/>
  <c r="L23" i="14" s="1"/>
  <c r="M23" i="14" s="1"/>
  <c r="K25" i="14"/>
  <c r="S25" i="14"/>
  <c r="L25" i="14" s="1"/>
  <c r="M25" i="14" s="1"/>
  <c r="K31" i="14"/>
  <c r="K33" i="14"/>
  <c r="S33" i="14" s="1"/>
  <c r="L33" i="14" s="1"/>
  <c r="M33" i="14" s="1"/>
  <c r="N17" i="19"/>
  <c r="S47" i="19"/>
  <c r="L47" i="19" s="1"/>
  <c r="M47" i="19" s="1"/>
  <c r="S19" i="7"/>
  <c r="L19" i="7" s="1"/>
  <c r="M19" i="7" s="1"/>
  <c r="S20" i="7"/>
  <c r="L20" i="7" s="1"/>
  <c r="M20" i="7" s="1"/>
  <c r="S22" i="7"/>
  <c r="L22" i="7" s="1"/>
  <c r="M22" i="7" s="1"/>
  <c r="S24" i="7"/>
  <c r="L24" i="7" s="1"/>
  <c r="M24" i="7" s="1"/>
  <c r="S25" i="7"/>
  <c r="L25" i="7" s="1"/>
  <c r="M25" i="7" s="1"/>
  <c r="S27" i="7"/>
  <c r="L27" i="7" s="1"/>
  <c r="S28" i="7"/>
  <c r="L28" i="7" s="1"/>
  <c r="M28" i="7" s="1"/>
  <c r="S29" i="7"/>
  <c r="L29" i="7" s="1"/>
  <c r="M29" i="7" s="1"/>
  <c r="L30" i="7"/>
  <c r="M30" i="7" s="1"/>
  <c r="S32" i="7"/>
  <c r="L32" i="7"/>
  <c r="M32" i="7" s="1"/>
  <c r="S33" i="7"/>
  <c r="L36" i="7"/>
  <c r="M36" i="7" s="1"/>
  <c r="S37" i="7"/>
  <c r="L37" i="7" s="1"/>
  <c r="M37" i="7" s="1"/>
  <c r="S39" i="7"/>
  <c r="L39" i="7" s="1"/>
  <c r="M39" i="7" s="1"/>
  <c r="S40" i="7"/>
  <c r="L40" i="7" s="1"/>
  <c r="M40" i="7" s="1"/>
  <c r="S41" i="7"/>
  <c r="L41" i="7" s="1"/>
  <c r="M41" i="7" s="1"/>
  <c r="S42" i="7"/>
  <c r="L42" i="7" s="1"/>
  <c r="M42" i="7" s="1"/>
  <c r="S44" i="7"/>
  <c r="L44" i="7" s="1"/>
  <c r="M44" i="7" s="1"/>
  <c r="N20" i="7"/>
  <c r="N19" i="7"/>
  <c r="I12" i="14"/>
  <c r="N37" i="14"/>
  <c r="K13" i="19"/>
  <c r="I13" i="19"/>
  <c r="K35" i="19"/>
  <c r="K37" i="19"/>
  <c r="K39" i="19"/>
  <c r="R39" i="19" s="1"/>
  <c r="K44" i="19"/>
  <c r="S44" i="19" s="1"/>
  <c r="L44" i="19" s="1"/>
  <c r="M44" i="19" s="1"/>
  <c r="R44" i="19"/>
  <c r="K51" i="19"/>
  <c r="S51" i="19" s="1"/>
  <c r="L51" i="19" s="1"/>
  <c r="M51" i="19" s="1"/>
  <c r="S17" i="7"/>
  <c r="L17" i="7" s="1"/>
  <c r="M17" i="7" s="1"/>
  <c r="K40" i="19"/>
  <c r="S40" i="19" s="1"/>
  <c r="L40" i="19" s="1"/>
  <c r="M40" i="19" s="1"/>
  <c r="K42" i="19"/>
  <c r="K43" i="19"/>
  <c r="K45" i="19"/>
  <c r="R45" i="19" s="1"/>
  <c r="K49" i="19"/>
  <c r="R49" i="19" s="1"/>
  <c r="K53" i="19"/>
  <c r="S53" i="19" s="1"/>
  <c r="L53" i="19" s="1"/>
  <c r="M53" i="19" s="1"/>
  <c r="S18" i="7"/>
  <c r="L18" i="7" s="1"/>
  <c r="M18" i="7" s="1"/>
  <c r="M21" i="7"/>
  <c r="M27" i="7"/>
  <c r="L33" i="7"/>
  <c r="M33" i="7" s="1"/>
  <c r="M43" i="7"/>
  <c r="S15" i="7"/>
  <c r="L15" i="7" s="1"/>
  <c r="R55" i="19"/>
  <c r="R37" i="19"/>
  <c r="S37" i="19"/>
  <c r="L37" i="19" s="1"/>
  <c r="M37" i="19" s="1"/>
  <c r="S43" i="19"/>
  <c r="L43" i="19" s="1"/>
  <c r="M43" i="19" s="1"/>
  <c r="R53" i="19"/>
  <c r="R25" i="14"/>
  <c r="R20" i="14"/>
  <c r="R31" i="20"/>
  <c r="K12" i="14"/>
  <c r="K37" i="14"/>
  <c r="K35" i="14"/>
  <c r="S35" i="14" s="1"/>
  <c r="L35" i="14" s="1"/>
  <c r="M35" i="14" s="1"/>
  <c r="K29" i="14"/>
  <c r="K27" i="14"/>
  <c r="K21" i="14"/>
  <c r="R21" i="14" s="1"/>
  <c r="K19" i="14"/>
  <c r="R19" i="14" s="1"/>
  <c r="K37" i="20"/>
  <c r="K33" i="20"/>
  <c r="S33" i="20" s="1"/>
  <c r="L33" i="20" s="1"/>
  <c r="M33" i="20" s="1"/>
  <c r="K29" i="20"/>
  <c r="S29" i="20" s="1"/>
  <c r="L29" i="20" s="1"/>
  <c r="M29" i="20" s="1"/>
  <c r="K25" i="20"/>
  <c r="R25" i="20" s="1"/>
  <c r="K21" i="20"/>
  <c r="K17" i="20"/>
  <c r="R17" i="20" s="1"/>
  <c r="K38" i="14"/>
  <c r="S38" i="14" s="1"/>
  <c r="L38" i="14" s="1"/>
  <c r="M38" i="14" s="1"/>
  <c r="K34" i="14"/>
  <c r="R34" i="14" s="1"/>
  <c r="K30" i="14"/>
  <c r="R30" i="14" s="1"/>
  <c r="K26" i="14"/>
  <c r="R26" i="14"/>
  <c r="K22" i="14"/>
  <c r="K18" i="14"/>
  <c r="S18" i="14" s="1"/>
  <c r="L18" i="14" s="1"/>
  <c r="M18" i="14" s="1"/>
  <c r="K36" i="20"/>
  <c r="R36" i="20" s="1"/>
  <c r="S36" i="20"/>
  <c r="L36" i="20" s="1"/>
  <c r="M36" i="20" s="1"/>
  <c r="K32" i="20"/>
  <c r="S32" i="20" s="1"/>
  <c r="L32" i="20" s="1"/>
  <c r="M32" i="20" s="1"/>
  <c r="K28" i="20"/>
  <c r="S28" i="20" s="1"/>
  <c r="L28" i="20" s="1"/>
  <c r="M28" i="20" s="1"/>
  <c r="K24" i="20"/>
  <c r="S24" i="20" s="1"/>
  <c r="L24" i="20" s="1"/>
  <c r="M24" i="20" s="1"/>
  <c r="K20" i="20"/>
  <c r="R20" i="20" s="1"/>
  <c r="K16" i="20"/>
  <c r="S16" i="20"/>
  <c r="L16" i="20" s="1"/>
  <c r="M16" i="20" s="1"/>
  <c r="S33" i="19"/>
  <c r="L33" i="19" s="1"/>
  <c r="M33" i="19" s="1"/>
  <c r="S26" i="14"/>
  <c r="L26" i="14" s="1"/>
  <c r="M26" i="14" s="1"/>
  <c r="S34" i="14"/>
  <c r="L34" i="14" s="1"/>
  <c r="M34" i="14" s="1"/>
  <c r="S17" i="20"/>
  <c r="L17" i="20" s="1"/>
  <c r="M17" i="20" s="1"/>
  <c r="R35" i="14"/>
  <c r="S20" i="20"/>
  <c r="L20" i="20" s="1"/>
  <c r="M20" i="20" s="1"/>
  <c r="R38" i="14"/>
  <c r="R29" i="20"/>
  <c r="P18" i="14"/>
  <c r="N18" i="14"/>
  <c r="S49" i="19"/>
  <c r="L49" i="19" s="1"/>
  <c r="M49" i="19" s="1"/>
  <c r="S15" i="20"/>
  <c r="L15" i="20" s="1"/>
  <c r="N31" i="7"/>
  <c r="R32" i="7"/>
  <c r="P32" i="7"/>
  <c r="N32" i="7"/>
  <c r="P26" i="14"/>
  <c r="N26" i="14"/>
  <c r="R26" i="20"/>
  <c r="S50" i="19"/>
  <c r="L50" i="19"/>
  <c r="M50" i="19" s="1"/>
  <c r="S46" i="19"/>
  <c r="L46" i="19" s="1"/>
  <c r="M46" i="19" s="1"/>
  <c r="N21" i="20"/>
  <c r="R38" i="7"/>
  <c r="P38" i="7"/>
  <c r="R40" i="7"/>
  <c r="N40" i="7"/>
  <c r="R42" i="7"/>
  <c r="N42" i="7"/>
  <c r="P23" i="7"/>
  <c r="R36" i="7"/>
  <c r="P36" i="7"/>
  <c r="N20" i="19"/>
  <c r="N44" i="19"/>
  <c r="N54" i="19"/>
  <c r="P34" i="14"/>
  <c r="N34" i="14"/>
  <c r="R27" i="7"/>
  <c r="N27" i="7"/>
  <c r="P34" i="7"/>
  <c r="R44" i="7"/>
  <c r="P18" i="20"/>
  <c r="N18" i="20"/>
  <c r="R25" i="7"/>
  <c r="R18" i="19"/>
  <c r="S18" i="19"/>
  <c r="L18" i="19" s="1"/>
  <c r="M18" i="19" s="1"/>
  <c r="S27" i="19"/>
  <c r="L27" i="19" s="1"/>
  <c r="M27" i="19" s="1"/>
  <c r="S34" i="19"/>
  <c r="L34" i="19"/>
  <c r="M34" i="19" s="1"/>
  <c r="R34" i="19"/>
  <c r="N22" i="19"/>
  <c r="P34" i="20"/>
  <c r="N34" i="20"/>
  <c r="P22" i="14"/>
  <c r="N22" i="14"/>
  <c r="P30" i="14"/>
  <c r="N30" i="14"/>
  <c r="P16" i="19"/>
  <c r="R22" i="19"/>
  <c r="P26" i="19"/>
  <c r="R29" i="19"/>
  <c r="S29" i="19"/>
  <c r="L29" i="19" s="1"/>
  <c r="M29" i="19" s="1"/>
  <c r="N55" i="19"/>
  <c r="N39" i="19"/>
  <c r="P30" i="19"/>
  <c r="P26" i="20"/>
  <c r="N26" i="20"/>
  <c r="P20" i="14"/>
  <c r="N20" i="14"/>
  <c r="P28" i="14"/>
  <c r="N28" i="14"/>
  <c r="P36" i="14"/>
  <c r="N36" i="14"/>
  <c r="R43" i="7"/>
  <c r="R26" i="19"/>
  <c r="S26" i="19"/>
  <c r="L26" i="19" s="1"/>
  <c r="M26" i="19" s="1"/>
  <c r="R41" i="19"/>
  <c r="S41" i="19"/>
  <c r="L41" i="19" s="1"/>
  <c r="M41" i="19" s="1"/>
  <c r="P38" i="14"/>
  <c r="P28" i="19"/>
  <c r="N28" i="19"/>
  <c r="P15" i="14"/>
  <c r="N15" i="14"/>
  <c r="P24" i="14"/>
  <c r="N24" i="14"/>
  <c r="P32" i="14"/>
  <c r="N32" i="14"/>
  <c r="P32" i="19"/>
  <c r="R23" i="19"/>
  <c r="S28" i="19"/>
  <c r="L28" i="19" s="1"/>
  <c r="M28" i="19" s="1"/>
  <c r="S36" i="19"/>
  <c r="L36" i="19" s="1"/>
  <c r="M36" i="19" s="1"/>
  <c r="R36" i="19"/>
  <c r="K17" i="19"/>
  <c r="R17" i="19" s="1"/>
  <c r="K20" i="19"/>
  <c r="K25" i="19"/>
  <c r="S25" i="19"/>
  <c r="L25" i="19"/>
  <c r="M25" i="19" s="1"/>
  <c r="S20" i="19"/>
  <c r="L20" i="19" s="1"/>
  <c r="M20" i="19" s="1"/>
  <c r="R25" i="19"/>
  <c r="S37" i="14"/>
  <c r="L37" i="14" s="1"/>
  <c r="M37" i="14" s="1"/>
  <c r="R33" i="14"/>
  <c r="R24" i="14"/>
  <c r="S32" i="14"/>
  <c r="L32" i="14" s="1"/>
  <c r="M32" i="14" s="1"/>
  <c r="R23" i="14"/>
  <c r="R16" i="20"/>
  <c r="R23" i="20"/>
  <c r="S19" i="20"/>
  <c r="L19" i="20" s="1"/>
  <c r="M19" i="20" s="1"/>
  <c r="R33" i="20"/>
  <c r="M16" i="19"/>
  <c r="M56" i="19" s="1"/>
  <c r="R48" i="19"/>
  <c r="P41" i="7" l="1"/>
  <c r="N24" i="19"/>
  <c r="P47" i="19"/>
  <c r="P50" i="19"/>
  <c r="P52" i="19"/>
  <c r="N20" i="20"/>
  <c r="P16" i="14"/>
  <c r="R15" i="7"/>
  <c r="R21" i="7"/>
  <c r="N29" i="7"/>
  <c r="P15" i="7"/>
  <c r="R54" i="19"/>
  <c r="S30" i="14"/>
  <c r="L30" i="14" s="1"/>
  <c r="M30" i="14" s="1"/>
  <c r="S19" i="14"/>
  <c r="L19" i="14" s="1"/>
  <c r="M19" i="14" s="1"/>
  <c r="S52" i="19"/>
  <c r="L52" i="19" s="1"/>
  <c r="M52" i="19" s="1"/>
  <c r="N31" i="20"/>
  <c r="R26" i="7"/>
  <c r="P29" i="7"/>
  <c r="N30" i="20"/>
  <c r="P36" i="20"/>
  <c r="P28" i="20"/>
  <c r="R22" i="7"/>
  <c r="R21" i="20"/>
  <c r="S21" i="20"/>
  <c r="L21" i="20" s="1"/>
  <c r="M21" i="20" s="1"/>
  <c r="R17" i="14"/>
  <c r="S17" i="14"/>
  <c r="L17" i="14" s="1"/>
  <c r="M17" i="14" s="1"/>
  <c r="S22" i="20"/>
  <c r="L22" i="20" s="1"/>
  <c r="M22" i="20" s="1"/>
  <c r="R22" i="20"/>
  <c r="P30" i="7"/>
  <c r="N30" i="7"/>
  <c r="R38" i="19"/>
  <c r="S37" i="20"/>
  <c r="L37" i="20" s="1"/>
  <c r="M37" i="20" s="1"/>
  <c r="R37" i="20"/>
  <c r="S30" i="20"/>
  <c r="L30" i="20" s="1"/>
  <c r="M30" i="20" s="1"/>
  <c r="R30" i="20"/>
  <c r="R28" i="7"/>
  <c r="P28" i="7"/>
  <c r="P35" i="20"/>
  <c r="N35" i="20"/>
  <c r="R35" i="20"/>
  <c r="P19" i="19"/>
  <c r="N19" i="19"/>
  <c r="R19" i="19"/>
  <c r="N48" i="19"/>
  <c r="P48" i="19"/>
  <c r="P51" i="19"/>
  <c r="N51" i="19"/>
  <c r="P27" i="20"/>
  <c r="N27" i="20"/>
  <c r="P32" i="20"/>
  <c r="R32" i="20"/>
  <c r="N32" i="20"/>
  <c r="R27" i="19"/>
  <c r="S27" i="14"/>
  <c r="L27" i="14" s="1"/>
  <c r="M27" i="14" s="1"/>
  <c r="R27" i="14"/>
  <c r="R42" i="19"/>
  <c r="S42" i="19"/>
  <c r="L42" i="19" s="1"/>
  <c r="M42" i="19" s="1"/>
  <c r="R35" i="19"/>
  <c r="S35" i="19"/>
  <c r="L35" i="19" s="1"/>
  <c r="M35" i="19" s="1"/>
  <c r="P33" i="19"/>
  <c r="N33" i="19"/>
  <c r="P38" i="19"/>
  <c r="N38" i="19"/>
  <c r="P15" i="20"/>
  <c r="N15" i="20"/>
  <c r="R22" i="14"/>
  <c r="S22" i="14"/>
  <c r="L22" i="14" s="1"/>
  <c r="M22" i="14" s="1"/>
  <c r="R29" i="14"/>
  <c r="S29" i="14"/>
  <c r="L29" i="14" s="1"/>
  <c r="M29" i="14" s="1"/>
  <c r="R27" i="20"/>
  <c r="P16" i="7"/>
  <c r="R16" i="7"/>
  <c r="N16" i="7"/>
  <c r="R30" i="19"/>
  <c r="R28" i="20"/>
  <c r="N27" i="19"/>
  <c r="S45" i="19"/>
  <c r="L45" i="19" s="1"/>
  <c r="M45" i="19" s="1"/>
  <c r="N39" i="14"/>
  <c r="F45" i="7"/>
  <c r="N28" i="7"/>
  <c r="R31" i="14"/>
  <c r="S31" i="14"/>
  <c r="L31" i="14" s="1"/>
  <c r="M31" i="14" s="1"/>
  <c r="P43" i="7"/>
  <c r="N43" i="7"/>
  <c r="N40" i="19"/>
  <c r="P40" i="19"/>
  <c r="P43" i="19"/>
  <c r="R43" i="19"/>
  <c r="N43" i="19"/>
  <c r="P46" i="19"/>
  <c r="N46" i="19"/>
  <c r="N24" i="20"/>
  <c r="P24" i="20"/>
  <c r="R34" i="7"/>
  <c r="S34" i="7"/>
  <c r="L34" i="7" s="1"/>
  <c r="M34" i="7" s="1"/>
  <c r="R40" i="19"/>
  <c r="S21" i="14"/>
  <c r="L21" i="14" s="1"/>
  <c r="M21" i="14" s="1"/>
  <c r="N44" i="7"/>
  <c r="R23" i="7"/>
  <c r="S18" i="20"/>
  <c r="L18" i="20" s="1"/>
  <c r="M18" i="20" s="1"/>
  <c r="R51" i="19"/>
  <c r="R18" i="14"/>
  <c r="R28" i="14"/>
  <c r="N33" i="20"/>
  <c r="N49" i="19"/>
  <c r="N41" i="19"/>
  <c r="N31" i="19"/>
  <c r="R35" i="7"/>
  <c r="R16" i="19"/>
  <c r="R47" i="19"/>
  <c r="S15" i="14"/>
  <c r="L15" i="14" s="1"/>
  <c r="M15" i="14" s="1"/>
  <c r="M39" i="14" s="1"/>
  <c r="R20" i="19"/>
  <c r="F56" i="19"/>
  <c r="R16" i="14"/>
  <c r="F39" i="14"/>
  <c r="R37" i="14"/>
  <c r="R15" i="20"/>
  <c r="N26" i="7"/>
  <c r="R21" i="19"/>
  <c r="R17" i="7"/>
  <c r="R33" i="19"/>
  <c r="M15" i="7"/>
  <c r="M45" i="7" s="1"/>
  <c r="N45" i="7" s="1"/>
  <c r="L45" i="7"/>
  <c r="L38" i="20"/>
  <c r="M15" i="20"/>
  <c r="M38" i="20" s="1"/>
  <c r="L39" i="14"/>
  <c r="R24" i="20"/>
  <c r="S39" i="19"/>
  <c r="L39" i="19" s="1"/>
  <c r="M39" i="19" s="1"/>
  <c r="P19" i="20"/>
  <c r="N19" i="20"/>
  <c r="R19" i="20"/>
  <c r="R18" i="7"/>
  <c r="N18" i="7"/>
  <c r="P18" i="19"/>
  <c r="R31" i="7"/>
  <c r="P31" i="7"/>
  <c r="P53" i="19"/>
  <c r="N53" i="19"/>
  <c r="P22" i="20"/>
  <c r="N22" i="20"/>
  <c r="S17" i="19"/>
  <c r="L17" i="19" s="1"/>
  <c r="M17" i="19" s="1"/>
  <c r="S25" i="20"/>
  <c r="L25" i="20" s="1"/>
  <c r="M25" i="20" s="1"/>
  <c r="P23" i="19"/>
  <c r="N23" i="19"/>
  <c r="P17" i="20"/>
  <c r="N17" i="20"/>
  <c r="F38" i="20"/>
  <c r="R24" i="7"/>
  <c r="P24" i="7"/>
  <c r="R30" i="7"/>
  <c r="N33" i="7"/>
  <c r="P33" i="7"/>
  <c r="P35" i="7"/>
  <c r="N35" i="7"/>
  <c r="N38" i="20" l="1"/>
  <c r="N56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Heimann-Köchli Irène</author>
  </authors>
  <commentList>
    <comment ref="J11" authorId="0" shapeId="0" xr:uid="{00000000-0006-0000-0100-000001000000}">
      <text>
        <r>
          <rPr>
            <sz val="9"/>
            <color indexed="81"/>
            <rFont val="Tahoma"/>
            <family val="2"/>
          </rPr>
          <t>Dieser Wert muss mit der Bilanz übereinstimmen.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1" authorId="0" shapeId="0" xr:uid="{00000000-0006-0000-0100-000002000000}">
      <text>
        <r>
          <rPr>
            <sz val="9"/>
            <color indexed="81"/>
            <rFont val="Tahoma"/>
            <family val="2"/>
          </rPr>
          <t>Buchwert oder Anschaffungswert geteilt durch Restlaufzeit. Dieser Betrag muss während der ganzen Restlaufzeit beibehalten werden.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Heimann-Köchli Irène</author>
  </authors>
  <commentList>
    <comment ref="J12" authorId="0" shapeId="0" xr:uid="{00000000-0006-0000-0200-000001000000}">
      <text>
        <r>
          <rPr>
            <sz val="9"/>
            <color indexed="81"/>
            <rFont val="Tahoma"/>
            <family val="2"/>
          </rPr>
          <t>Dieser Wert muss mit der Bilanz übereinstimmen.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2" authorId="0" shapeId="0" xr:uid="{00000000-0006-0000-0200-000002000000}">
      <text>
        <r>
          <rPr>
            <sz val="9"/>
            <color indexed="81"/>
            <rFont val="Tahoma"/>
            <family val="2"/>
          </rPr>
          <t>Buchwert oder Anschaffungswert geteilt durch Restlaufzeit. Dieser Betrag muss während der ganzen Restlaufzeit beibehalten werden.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Heimann-Köchli Irène</author>
  </authors>
  <commentList>
    <comment ref="J11" authorId="0" shapeId="0" xr:uid="{00000000-0006-0000-0300-000001000000}">
      <text>
        <r>
          <rPr>
            <sz val="9"/>
            <color indexed="81"/>
            <rFont val="Tahoma"/>
            <family val="2"/>
          </rPr>
          <t>Dieser Wert muss mit der Bilanz übereinstimmen.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1" authorId="0" shapeId="0" xr:uid="{00000000-0006-0000-0300-000002000000}">
      <text>
        <r>
          <rPr>
            <sz val="9"/>
            <color indexed="81"/>
            <rFont val="Tahoma"/>
            <family val="2"/>
          </rPr>
          <t>Buchwert oder Anschaffungswert geteilt durch Restlaufzeit. Dieser Betrag muss während der ganzen Restlaufzeit beibehalten werden.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Heimann-Köchli Irène</author>
  </authors>
  <commentList>
    <comment ref="J11" authorId="0" shapeId="0" xr:uid="{00000000-0006-0000-0400-000001000000}">
      <text>
        <r>
          <rPr>
            <sz val="9"/>
            <color indexed="81"/>
            <rFont val="Tahoma"/>
            <family val="2"/>
          </rPr>
          <t>Dieser Wert muss mit der Bilanz übereinstimmen.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1" authorId="0" shapeId="0" xr:uid="{00000000-0006-0000-0400-000002000000}">
      <text>
        <r>
          <rPr>
            <sz val="9"/>
            <color indexed="81"/>
            <rFont val="Tahoma"/>
            <family val="2"/>
          </rPr>
          <t>Buchwert oder Anschaffungswert geteilt durch Restlaufzeit. Dieser Betrag muss während der ganzen Restlaufzeit beibehalten werden.</t>
        </r>
      </text>
    </comment>
  </commentList>
</comments>
</file>

<file path=xl/sharedStrings.xml><?xml version="1.0" encoding="utf-8"?>
<sst xmlns="http://schemas.openxmlformats.org/spreadsheetml/2006/main" count="170" uniqueCount="83">
  <si>
    <t>Anlagespiegel / Abschreibungs-Tabelle</t>
  </si>
  <si>
    <t>Alters- und Behindertenamt</t>
  </si>
  <si>
    <t>Bezeichnung</t>
  </si>
  <si>
    <t>Kaufpreis</t>
  </si>
  <si>
    <t>CHF</t>
  </si>
  <si>
    <t>Konto 4450</t>
  </si>
  <si>
    <t>Konto 1105</t>
  </si>
  <si>
    <t>Konto 1109</t>
  </si>
  <si>
    <t xml:space="preserve">Lineare Abschr.
während Restlaufzeit
</t>
  </si>
  <si>
    <t>Institution:</t>
  </si>
  <si>
    <t>Minimale Abschreibungsdauer: 25 Jahre</t>
  </si>
  <si>
    <t xml:space="preserve">Total aller 
Abschr. (Wertberich-tigung)
</t>
  </si>
  <si>
    <t>Immobilien</t>
  </si>
  <si>
    <t>Konto 1119</t>
  </si>
  <si>
    <t>Konto 4460</t>
  </si>
  <si>
    <t>Konto 1110</t>
  </si>
  <si>
    <t>Minimale Abschreibungsdauer: 5 Jahre</t>
  </si>
  <si>
    <t>Mobilien/Einrichtungen</t>
  </si>
  <si>
    <t>Fahrzeuge</t>
  </si>
  <si>
    <t>Konto 1120</t>
  </si>
  <si>
    <t>Konto 4470</t>
  </si>
  <si>
    <t>Konto 1129</t>
  </si>
  <si>
    <t>Informatik</t>
  </si>
  <si>
    <t>Minimale Abschreibungsdauer: 3 Jahre</t>
  </si>
  <si>
    <t>Konto 1130</t>
  </si>
  <si>
    <t>Konto 4480</t>
  </si>
  <si>
    <t>Konto 1139</t>
  </si>
  <si>
    <t>Des-investitionen</t>
  </si>
  <si>
    <t>Anschaf-
fungsjahr</t>
  </si>
  <si>
    <t>spalte f</t>
  </si>
  <si>
    <t>spalte i</t>
  </si>
  <si>
    <t>F16/J16</t>
  </si>
  <si>
    <t>I16/J16</t>
  </si>
  <si>
    <t>f16/j16</t>
  </si>
  <si>
    <t>i16/j16</t>
  </si>
  <si>
    <t>Anschaffungs-
kosten abzügl.
Beiträge Bund, Kanton und zweckgebun-dene Spenden</t>
  </si>
  <si>
    <t>Abschr.
bis
31.12.</t>
  </si>
  <si>
    <t xml:space="preserve">Buchwert 
</t>
  </si>
  <si>
    <t xml:space="preserve">Restlauf-
zeit
</t>
  </si>
  <si>
    <t>Total aller 
Abschr. (Wertberich-tigung)</t>
  </si>
  <si>
    <t>Lineare Abschr.
während Restlaufzeit</t>
  </si>
  <si>
    <t>Buchwert</t>
  </si>
  <si>
    <t>Anschaf-fungsjahr</t>
  </si>
  <si>
    <t>Restlauf-
zeit</t>
  </si>
  <si>
    <t>Abschr. bis 31.12.</t>
  </si>
  <si>
    <t>Restlauf-zeit</t>
  </si>
  <si>
    <t>Lineare Abschr. während Restlaufzeit</t>
  </si>
  <si>
    <t>Total aller Abschr. (Wertberich-tigung)</t>
  </si>
  <si>
    <t>Festge-legte Abschreibungs-dauer in Jahren</t>
  </si>
  <si>
    <t xml:space="preserve">des Kantons Bern </t>
  </si>
  <si>
    <t>Alters- und Behinderten-</t>
  </si>
  <si>
    <t>amt</t>
  </si>
  <si>
    <t>Betriebsjahr 2010</t>
  </si>
  <si>
    <t>entsprechenden Korrekturen vorzunehmen.</t>
  </si>
  <si>
    <t xml:space="preserve">Abrechnungsjahr: </t>
  </si>
  <si>
    <t>Anlagewert gem. Anlagespiegel</t>
  </si>
  <si>
    <t>-</t>
  </si>
  <si>
    <t>Bemerkung: Die Konti 1105, 1109, 4450 müssen mit der Bilanz übereinstimmen!</t>
  </si>
  <si>
    <t>Bemerkung: Die Konti 1110, 1119, 4460 müssen mit der Bilanz übereinstimmen!</t>
  </si>
  <si>
    <t>Bemerkung: Die Konti 1120, 1129, 4470 müssen mit der Bilanz übereinstimmen!</t>
  </si>
  <si>
    <t>Bemerkung: Die Konti 1130, 1139, 4480 müssen mit der Bilanz übereinstimmen!</t>
  </si>
  <si>
    <t>Betriebsjahr 2011</t>
  </si>
  <si>
    <t>Beiträge 
Bund &amp; Kanton/ Spenden</t>
  </si>
  <si>
    <t>Beiträge     Bund &amp; Kanton/ Spenden</t>
  </si>
  <si>
    <t xml:space="preserve">Ziffer 6 = Vertragsjahr angeben (hier 2011; Restlaufzeit wird automatisch angepasst) </t>
  </si>
  <si>
    <t xml:space="preserve">Ziffer 7 = Ziffer 5 aus dem Vorjahr (hier 2010) </t>
  </si>
  <si>
    <t xml:space="preserve">Ziffer 8 = Ziffer 3 - Ziffer 4 aus dem Vorjahr (hier 2010) </t>
  </si>
  <si>
    <t xml:space="preserve">Zu beachten: </t>
  </si>
  <si>
    <r>
      <t>Ist die Höhe der Beiträge des Kantons (und allenfalls des Bundes)</t>
    </r>
    <r>
      <rPr>
        <sz val="11"/>
        <color indexed="10"/>
        <rFont val="Arial"/>
        <family val="2"/>
      </rPr>
      <t xml:space="preserve"> </t>
    </r>
    <r>
      <rPr>
        <sz val="11"/>
        <rFont val="Arial"/>
        <family val="2"/>
      </rPr>
      <t xml:space="preserve">noch nicht genau bekannt, ist mit </t>
    </r>
  </si>
  <si>
    <t>Schätzungen dieser Beiträge zu rechnen und bei Vorliegen der definitiven Verfügung sind die</t>
  </si>
  <si>
    <t>Führt die Institution bereits einen eigenen Anlagespiegel und enthält dieser sämtliche oben dargestellten</t>
  </si>
  <si>
    <t xml:space="preserve">Informationen, kann dieser eingereicht werden. </t>
  </si>
  <si>
    <t xml:space="preserve">In den auszufüllenden Tabellenblättern sind einzelne Felder mit einem Kommentar versehen. </t>
  </si>
  <si>
    <t>Jährlich anzupassen sind folgende Felder:</t>
  </si>
  <si>
    <t>Wegleitung zum Anlagespiegel für Wohnheime,</t>
  </si>
  <si>
    <t>Tagesstätten und Werkstätten für erwachsene Behinderte</t>
  </si>
  <si>
    <t>F16/K16</t>
  </si>
  <si>
    <t>J16/K16</t>
  </si>
  <si>
    <t>spalte j</t>
  </si>
  <si>
    <t>Es ist nicht nötig den Anlagespiegel jährlich komplett neu auszufüllen. Basis für den Anlagespiegel des Vertragsjahres bildet der Anlagespiegel des Vorjahres (siehe Beispiel anhand der Jahre 2010 und 2011).</t>
  </si>
  <si>
    <t>Gesundheits-,</t>
  </si>
  <si>
    <t>Sozial- und Integrationsdiektion</t>
  </si>
  <si>
    <t>Gesundheits-, Sozial- und Integrationsdirektion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</si>
</sst>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8"/>
      <color indexed="81"/>
      <name val="Tahoma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.5"/>
      <name val="Arial"/>
      <family val="2"/>
    </font>
    <font>
      <b/>
      <sz val="8.5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8"/>
      <color indexed="10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3" fontId="0" fillId="0" borderId="0" xfId="0" applyNumberFormat="1"/>
    <xf numFmtId="0" fontId="1" fillId="0" borderId="0" xfId="0" applyFont="1" applyFill="1" applyAlignment="1">
      <alignment horizontal="left"/>
    </xf>
    <xf numFmtId="0" fontId="0" fillId="2" borderId="11" xfId="0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Fill="1"/>
    <xf numFmtId="3" fontId="0" fillId="3" borderId="0" xfId="0" applyNumberFormat="1" applyFill="1" applyBorder="1" applyAlignment="1" applyProtection="1">
      <protection locked="0"/>
    </xf>
    <xf numFmtId="3" fontId="0" fillId="3" borderId="16" xfId="0" applyNumberFormat="1" applyFill="1" applyBorder="1" applyAlignment="1" applyProtection="1">
      <protection locked="0"/>
    </xf>
    <xf numFmtId="3" fontId="0" fillId="3" borderId="17" xfId="0" applyNumberFormat="1" applyFill="1" applyBorder="1" applyAlignment="1" applyProtection="1">
      <protection locked="0"/>
    </xf>
    <xf numFmtId="3" fontId="0" fillId="3" borderId="18" xfId="0" applyNumberFormat="1" applyFill="1" applyBorder="1" applyAlignment="1" applyProtection="1">
      <protection locked="0"/>
    </xf>
    <xf numFmtId="3" fontId="0" fillId="3" borderId="19" xfId="0" applyNumberFormat="1" applyFill="1" applyBorder="1" applyAlignment="1" applyProtection="1">
      <protection locked="0"/>
    </xf>
    <xf numFmtId="3" fontId="0" fillId="3" borderId="20" xfId="0" applyNumberFormat="1" applyFill="1" applyBorder="1" applyAlignment="1" applyProtection="1">
      <protection locked="0"/>
    </xf>
    <xf numFmtId="3" fontId="0" fillId="3" borderId="17" xfId="0" applyNumberFormat="1" applyFill="1" applyBorder="1" applyAlignment="1" applyProtection="1">
      <alignment horizontal="right"/>
      <protection locked="0"/>
    </xf>
    <xf numFmtId="3" fontId="0" fillId="3" borderId="17" xfId="0" applyNumberFormat="1" applyFill="1" applyBorder="1" applyProtection="1">
      <protection locked="0"/>
    </xf>
    <xf numFmtId="3" fontId="0" fillId="3" borderId="18" xfId="0" applyNumberFormat="1" applyFill="1" applyBorder="1" applyAlignment="1" applyProtection="1">
      <alignment horizontal="center"/>
      <protection locked="0"/>
    </xf>
    <xf numFmtId="3" fontId="0" fillId="3" borderId="18" xfId="0" applyNumberFormat="1" applyFill="1" applyBorder="1" applyAlignment="1" applyProtection="1">
      <alignment horizontal="right"/>
      <protection locked="0"/>
    </xf>
    <xf numFmtId="3" fontId="0" fillId="3" borderId="19" xfId="0" applyNumberFormat="1" applyFill="1" applyBorder="1" applyAlignment="1" applyProtection="1">
      <alignment horizontal="right"/>
      <protection locked="0"/>
    </xf>
    <xf numFmtId="3" fontId="0" fillId="3" borderId="20" xfId="0" applyNumberFormat="1" applyFill="1" applyBorder="1" applyAlignment="1" applyProtection="1">
      <alignment horizontal="right"/>
      <protection locked="0"/>
    </xf>
    <xf numFmtId="3" fontId="0" fillId="3" borderId="19" xfId="0" applyNumberFormat="1" applyFill="1" applyBorder="1" applyProtection="1">
      <protection locked="0"/>
    </xf>
    <xf numFmtId="3" fontId="0" fillId="3" borderId="0" xfId="0" applyNumberFormat="1" applyFill="1" applyBorder="1" applyAlignment="1" applyProtection="1">
      <alignment horizontal="right"/>
      <protection locked="0"/>
    </xf>
    <xf numFmtId="3" fontId="0" fillId="3" borderId="16" xfId="0" applyNumberFormat="1" applyFill="1" applyBorder="1" applyAlignment="1" applyProtection="1">
      <alignment horizontal="right"/>
      <protection locked="0"/>
    </xf>
    <xf numFmtId="3" fontId="0" fillId="3" borderId="21" xfId="0" applyNumberFormat="1" applyFill="1" applyBorder="1" applyProtection="1">
      <protection locked="0"/>
    </xf>
    <xf numFmtId="3" fontId="0" fillId="3" borderId="22" xfId="0" applyNumberFormat="1" applyFill="1" applyBorder="1" applyProtection="1">
      <protection locked="0"/>
    </xf>
    <xf numFmtId="3" fontId="0" fillId="3" borderId="18" xfId="0" applyNumberFormat="1" applyFill="1" applyBorder="1" applyProtection="1">
      <protection locked="0"/>
    </xf>
    <xf numFmtId="3" fontId="0" fillId="3" borderId="16" xfId="0" quotePrefix="1" applyNumberFormat="1" applyFill="1" applyBorder="1" applyAlignment="1" applyProtection="1">
      <protection locked="0"/>
    </xf>
    <xf numFmtId="0" fontId="0" fillId="0" borderId="23" xfId="0" applyBorder="1"/>
    <xf numFmtId="0" fontId="1" fillId="0" borderId="23" xfId="0" applyFont="1" applyFill="1" applyBorder="1" applyAlignment="1">
      <alignment horizontal="center"/>
    </xf>
    <xf numFmtId="0" fontId="1" fillId="0" borderId="24" xfId="0" applyFont="1" applyBorder="1"/>
    <xf numFmtId="0" fontId="0" fillId="0" borderId="0" xfId="0" applyProtection="1">
      <protection hidden="1"/>
    </xf>
    <xf numFmtId="3" fontId="1" fillId="4" borderId="2" xfId="0" applyNumberFormat="1" applyFont="1" applyFill="1" applyBorder="1" applyProtection="1">
      <protection hidden="1"/>
    </xf>
    <xf numFmtId="1" fontId="1" fillId="0" borderId="3" xfId="0" applyNumberFormat="1" applyFont="1" applyBorder="1" applyAlignment="1" applyProtection="1">
      <alignment horizontal="center"/>
    </xf>
    <xf numFmtId="3" fontId="1" fillId="4" borderId="25" xfId="0" applyNumberFormat="1" applyFont="1" applyFill="1" applyBorder="1" applyProtection="1"/>
    <xf numFmtId="1" fontId="1" fillId="0" borderId="26" xfId="0" applyNumberFormat="1" applyFont="1" applyBorder="1" applyAlignment="1" applyProtection="1">
      <alignment horizontal="center"/>
    </xf>
    <xf numFmtId="3" fontId="1" fillId="4" borderId="27" xfId="0" applyNumberFormat="1" applyFont="1" applyFill="1" applyBorder="1" applyProtection="1"/>
    <xf numFmtId="3" fontId="1" fillId="4" borderId="2" xfId="0" applyNumberFormat="1" applyFont="1" applyFill="1" applyBorder="1" applyProtection="1"/>
    <xf numFmtId="3" fontId="0" fillId="0" borderId="22" xfId="0" applyNumberFormat="1" applyBorder="1" applyAlignment="1" applyProtection="1">
      <alignment horizontal="right"/>
    </xf>
    <xf numFmtId="3" fontId="0" fillId="0" borderId="28" xfId="0" applyNumberFormat="1" applyBorder="1" applyAlignment="1" applyProtection="1">
      <alignment horizontal="right"/>
    </xf>
    <xf numFmtId="3" fontId="0" fillId="0" borderId="17" xfId="0" applyNumberFormat="1" applyBorder="1" applyAlignment="1" applyProtection="1">
      <alignment horizontal="right"/>
    </xf>
    <xf numFmtId="3" fontId="0" fillId="0" borderId="29" xfId="0" applyNumberFormat="1" applyBorder="1" applyAlignment="1" applyProtection="1">
      <alignment horizontal="right"/>
    </xf>
    <xf numFmtId="3" fontId="0" fillId="0" borderId="19" xfId="0" applyNumberFormat="1" applyBorder="1" applyAlignment="1" applyProtection="1">
      <alignment horizontal="right"/>
    </xf>
    <xf numFmtId="3" fontId="0" fillId="0" borderId="30" xfId="0" applyNumberFormat="1" applyBorder="1" applyAlignment="1" applyProtection="1">
      <alignment horizontal="right"/>
    </xf>
    <xf numFmtId="3" fontId="1" fillId="4" borderId="31" xfId="0" applyNumberFormat="1" applyFont="1" applyFill="1" applyBorder="1" applyAlignment="1" applyProtection="1">
      <alignment horizontal="right"/>
    </xf>
    <xf numFmtId="0" fontId="6" fillId="0" borderId="0" xfId="0" applyFont="1"/>
    <xf numFmtId="0" fontId="0" fillId="0" borderId="12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3" xfId="0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center"/>
      <protection locked="0"/>
    </xf>
    <xf numFmtId="3" fontId="0" fillId="5" borderId="34" xfId="0" applyNumberFormat="1" applyFill="1" applyBorder="1" applyAlignment="1" applyProtection="1">
      <protection locked="0"/>
    </xf>
    <xf numFmtId="3" fontId="0" fillId="5" borderId="17" xfId="0" applyNumberFormat="1" applyFill="1" applyBorder="1" applyAlignment="1" applyProtection="1">
      <protection locked="0"/>
    </xf>
    <xf numFmtId="3" fontId="0" fillId="5" borderId="35" xfId="0" applyNumberFormat="1" applyFill="1" applyBorder="1" applyAlignment="1" applyProtection="1">
      <protection locked="0"/>
    </xf>
    <xf numFmtId="3" fontId="0" fillId="5" borderId="36" xfId="0" applyNumberFormat="1" applyFill="1" applyBorder="1" applyAlignment="1" applyProtection="1">
      <protection locked="0"/>
    </xf>
    <xf numFmtId="3" fontId="0" fillId="5" borderId="37" xfId="0" applyNumberFormat="1" applyFill="1" applyBorder="1" applyAlignment="1" applyProtection="1">
      <alignment horizontal="center"/>
      <protection locked="0"/>
    </xf>
    <xf numFmtId="3" fontId="0" fillId="5" borderId="35" xfId="0" applyNumberFormat="1" applyFill="1" applyBorder="1" applyAlignment="1" applyProtection="1">
      <alignment horizontal="center"/>
      <protection locked="0"/>
    </xf>
    <xf numFmtId="3" fontId="0" fillId="5" borderId="17" xfId="0" applyNumberFormat="1" applyFill="1" applyBorder="1" applyProtection="1">
      <protection locked="0"/>
    </xf>
    <xf numFmtId="3" fontId="0" fillId="5" borderId="35" xfId="0" applyNumberFormat="1" applyFill="1" applyBorder="1" applyAlignment="1" applyProtection="1">
      <alignment horizontal="right"/>
      <protection locked="0"/>
    </xf>
    <xf numFmtId="3" fontId="0" fillId="5" borderId="36" xfId="0" applyNumberFormat="1" applyFill="1" applyBorder="1" applyAlignment="1" applyProtection="1">
      <alignment horizontal="right"/>
      <protection locked="0"/>
    </xf>
    <xf numFmtId="1" fontId="1" fillId="0" borderId="0" xfId="0" applyNumberFormat="1" applyFont="1"/>
    <xf numFmtId="1" fontId="1" fillId="0" borderId="0" xfId="0" applyNumberFormat="1" applyFont="1" applyFill="1" applyAlignment="1">
      <alignment horizontal="left"/>
    </xf>
    <xf numFmtId="1" fontId="0" fillId="0" borderId="0" xfId="0" applyNumberForma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7" fillId="0" borderId="0" xfId="0" applyFont="1"/>
    <xf numFmtId="0" fontId="12" fillId="0" borderId="0" xfId="0" applyFont="1"/>
    <xf numFmtId="0" fontId="13" fillId="0" borderId="0" xfId="0" applyFont="1"/>
    <xf numFmtId="0" fontId="8" fillId="0" borderId="0" xfId="0" applyFont="1"/>
    <xf numFmtId="0" fontId="14" fillId="0" borderId="0" xfId="0" applyFont="1"/>
    <xf numFmtId="0" fontId="4" fillId="0" borderId="0" xfId="0" applyFont="1" applyFill="1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/>
    <xf numFmtId="3" fontId="0" fillId="0" borderId="0" xfId="0" applyNumberFormat="1" applyAlignment="1">
      <alignment horizontal="center"/>
    </xf>
    <xf numFmtId="1" fontId="0" fillId="3" borderId="17" xfId="0" applyNumberFormat="1" applyFill="1" applyBorder="1" applyAlignment="1" applyProtection="1">
      <protection locked="0"/>
    </xf>
    <xf numFmtId="1" fontId="0" fillId="3" borderId="19" xfId="0" applyNumberFormat="1" applyFill="1" applyBorder="1" applyAlignment="1" applyProtection="1">
      <protection locked="0"/>
    </xf>
    <xf numFmtId="3" fontId="0" fillId="3" borderId="22" xfId="0" applyNumberFormat="1" applyFill="1" applyBorder="1" applyAlignment="1" applyProtection="1">
      <protection locked="0"/>
    </xf>
    <xf numFmtId="3" fontId="0" fillId="3" borderId="34" xfId="0" applyNumberFormat="1" applyFill="1" applyBorder="1" applyAlignment="1" applyProtection="1">
      <protection locked="0"/>
    </xf>
    <xf numFmtId="3" fontId="0" fillId="3" borderId="35" xfId="0" applyNumberFormat="1" applyFill="1" applyBorder="1" applyAlignment="1" applyProtection="1">
      <protection locked="0"/>
    </xf>
    <xf numFmtId="3" fontId="0" fillId="3" borderId="36" xfId="0" applyNumberFormat="1" applyFill="1" applyBorder="1" applyAlignment="1" applyProtection="1">
      <protection locked="0"/>
    </xf>
    <xf numFmtId="1" fontId="0" fillId="3" borderId="22" xfId="0" quotePrefix="1" applyNumberFormat="1" applyFill="1" applyBorder="1" applyAlignment="1" applyProtection="1">
      <protection locked="0"/>
    </xf>
    <xf numFmtId="3" fontId="0" fillId="3" borderId="22" xfId="0" applyNumberFormat="1" applyFill="1" applyBorder="1" applyAlignment="1" applyProtection="1">
      <alignment horizontal="right"/>
      <protection locked="0"/>
    </xf>
    <xf numFmtId="3" fontId="0" fillId="3" borderId="37" xfId="0" applyNumberFormat="1" applyFill="1" applyBorder="1" applyAlignment="1" applyProtection="1">
      <alignment horizontal="center"/>
      <protection locked="0"/>
    </xf>
    <xf numFmtId="3" fontId="0" fillId="3" borderId="35" xfId="0" applyNumberFormat="1" applyFill="1" applyBorder="1" applyAlignment="1" applyProtection="1">
      <alignment horizontal="center"/>
      <protection locked="0"/>
    </xf>
    <xf numFmtId="3" fontId="0" fillId="3" borderId="35" xfId="0" applyNumberFormat="1" applyFill="1" applyBorder="1" applyAlignment="1" applyProtection="1">
      <alignment horizontal="left"/>
      <protection locked="0"/>
    </xf>
    <xf numFmtId="3" fontId="0" fillId="3" borderId="36" xfId="0" applyNumberFormat="1" applyFill="1" applyBorder="1" applyAlignment="1" applyProtection="1">
      <alignment horizontal="left"/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1" fontId="0" fillId="3" borderId="22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2" xfId="0" applyNumberFormat="1" applyFill="1" applyBorder="1" applyAlignment="1" applyProtection="1">
      <protection locked="0"/>
    </xf>
    <xf numFmtId="3" fontId="1" fillId="6" borderId="3" xfId="0" applyNumberFormat="1" applyFont="1" applyFill="1" applyBorder="1" applyAlignment="1">
      <alignment horizontal="center"/>
    </xf>
    <xf numFmtId="3" fontId="1" fillId="6" borderId="2" xfId="0" applyNumberFormat="1" applyFont="1" applyFill="1" applyBorder="1"/>
    <xf numFmtId="1" fontId="0" fillId="3" borderId="16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</xf>
    <xf numFmtId="1" fontId="0" fillId="3" borderId="16" xfId="0" quotePrefix="1" applyNumberFormat="1" applyFill="1" applyBorder="1" applyAlignment="1" applyProtection="1">
      <alignment horizontal="center"/>
      <protection locked="0"/>
    </xf>
    <xf numFmtId="1" fontId="0" fillId="3" borderId="17" xfId="0" quotePrefix="1" applyNumberFormat="1" applyFill="1" applyBorder="1" applyAlignment="1" applyProtection="1">
      <alignment horizontal="center"/>
      <protection locked="0"/>
    </xf>
    <xf numFmtId="1" fontId="0" fillId="0" borderId="22" xfId="0" applyNumberFormat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" fontId="0" fillId="3" borderId="22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  <xf numFmtId="0" fontId="0" fillId="0" borderId="23" xfId="0" applyBorder="1" applyAlignment="1">
      <alignment horizontal="right"/>
    </xf>
    <xf numFmtId="3" fontId="0" fillId="0" borderId="39" xfId="0" applyNumberFormat="1" applyBorder="1" applyAlignment="1" applyProtection="1">
      <alignment horizontal="right"/>
    </xf>
    <xf numFmtId="3" fontId="0" fillId="0" borderId="40" xfId="0" applyNumberFormat="1" applyBorder="1" applyAlignment="1" applyProtection="1">
      <alignment horizontal="right"/>
    </xf>
    <xf numFmtId="3" fontId="0" fillId="0" borderId="41" xfId="0" applyNumberFormat="1" applyBorder="1" applyAlignment="1" applyProtection="1">
      <alignment horizontal="right"/>
    </xf>
    <xf numFmtId="3" fontId="1" fillId="4" borderId="25" xfId="0" applyNumberFormat="1" applyFont="1" applyFill="1" applyBorder="1" applyAlignment="1" applyProtection="1">
      <alignment horizontal="right"/>
    </xf>
    <xf numFmtId="3" fontId="1" fillId="4" borderId="42" xfId="0" applyNumberFormat="1" applyFont="1" applyFill="1" applyBorder="1" applyAlignment="1" applyProtection="1">
      <alignment horizontal="right"/>
    </xf>
    <xf numFmtId="3" fontId="1" fillId="6" borderId="3" xfId="0" applyNumberFormat="1" applyFont="1" applyFill="1" applyBorder="1" applyAlignment="1">
      <alignment horizontal="right"/>
    </xf>
    <xf numFmtId="3" fontId="1" fillId="6" borderId="2" xfId="0" applyNumberFormat="1" applyFont="1" applyFill="1" applyBorder="1" applyAlignment="1">
      <alignment horizontal="right"/>
    </xf>
    <xf numFmtId="3" fontId="1" fillId="4" borderId="2" xfId="0" applyNumberFormat="1" applyFont="1" applyFill="1" applyBorder="1" applyAlignment="1" applyProtection="1">
      <alignment horizontal="right"/>
      <protection hidden="1"/>
    </xf>
    <xf numFmtId="1" fontId="1" fillId="0" borderId="0" xfId="0" applyNumberFormat="1" applyFont="1" applyFill="1" applyAlignment="1" applyProtection="1">
      <alignment horizontal="left"/>
      <protection locked="0"/>
    </xf>
    <xf numFmtId="0" fontId="1" fillId="0" borderId="0" xfId="0" applyFont="1" applyFill="1"/>
    <xf numFmtId="3" fontId="0" fillId="0" borderId="38" xfId="0" applyNumberFormat="1" applyBorder="1" applyAlignment="1" applyProtection="1">
      <alignment horizontal="right"/>
    </xf>
    <xf numFmtId="3" fontId="0" fillId="0" borderId="43" xfId="0" applyNumberFormat="1" applyBorder="1" applyAlignment="1" applyProtection="1">
      <alignment horizontal="right"/>
    </xf>
    <xf numFmtId="3" fontId="0" fillId="0" borderId="44" xfId="0" applyNumberFormat="1" applyBorder="1" applyAlignment="1" applyProtection="1">
      <alignment horizontal="right"/>
    </xf>
    <xf numFmtId="0" fontId="0" fillId="0" borderId="24" xfId="0" applyBorder="1"/>
    <xf numFmtId="0" fontId="0" fillId="0" borderId="24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3" fontId="0" fillId="0" borderId="45" xfId="0" applyNumberFormat="1" applyBorder="1" applyAlignment="1" applyProtection="1">
      <alignment horizontal="right"/>
    </xf>
    <xf numFmtId="3" fontId="0" fillId="0" borderId="46" xfId="0" applyNumberFormat="1" applyBorder="1" applyAlignment="1" applyProtection="1">
      <alignment horizontal="right"/>
    </xf>
    <xf numFmtId="3" fontId="0" fillId="0" borderId="47" xfId="0" applyNumberFormat="1" applyBorder="1" applyAlignment="1" applyProtection="1">
      <alignment horizontal="right"/>
    </xf>
    <xf numFmtId="3" fontId="1" fillId="6" borderId="48" xfId="0" applyNumberFormat="1" applyFont="1" applyFill="1" applyBorder="1" applyAlignment="1">
      <alignment horizontal="right"/>
    </xf>
    <xf numFmtId="3" fontId="0" fillId="0" borderId="49" xfId="0" applyNumberFormat="1" applyBorder="1" applyAlignment="1" applyProtection="1">
      <alignment horizontal="right"/>
    </xf>
    <xf numFmtId="3" fontId="1" fillId="6" borderId="48" xfId="0" applyNumberFormat="1" applyFont="1" applyFill="1" applyBorder="1" applyAlignment="1">
      <alignment horizontal="left"/>
    </xf>
    <xf numFmtId="0" fontId="1" fillId="6" borderId="48" xfId="0" applyFont="1" applyFill="1" applyBorder="1" applyAlignment="1">
      <alignment horizontal="left"/>
    </xf>
    <xf numFmtId="3" fontId="1" fillId="6" borderId="2" xfId="0" applyNumberFormat="1" applyFont="1" applyFill="1" applyBorder="1" applyAlignment="1" applyProtection="1">
      <alignment horizontal="right"/>
    </xf>
    <xf numFmtId="3" fontId="1" fillId="6" borderId="31" xfId="0" applyNumberFormat="1" applyFont="1" applyFill="1" applyBorder="1" applyAlignment="1" applyProtection="1">
      <alignment horizontal="right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50" xfId="0" applyFill="1" applyBorder="1" applyAlignment="1" applyProtection="1">
      <alignment horizontal="left" wrapText="1"/>
      <protection locked="0"/>
    </xf>
    <xf numFmtId="0" fontId="0" fillId="3" borderId="35" xfId="0" applyFill="1" applyBorder="1" applyAlignment="1" applyProtection="1">
      <alignment horizontal="left" wrapText="1"/>
      <protection locked="0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1" fillId="3" borderId="0" xfId="0" applyFont="1" applyFill="1" applyAlignment="1" applyProtection="1">
      <protection locked="0"/>
    </xf>
    <xf numFmtId="0" fontId="0" fillId="3" borderId="0" xfId="0" applyFill="1" applyAlignment="1" applyProtection="1">
      <protection locked="0"/>
    </xf>
    <xf numFmtId="0" fontId="1" fillId="0" borderId="0" xfId="0" applyFont="1" applyFill="1" applyAlignment="1"/>
    <xf numFmtId="0" fontId="0" fillId="3" borderId="14" xfId="0" applyFill="1" applyBorder="1" applyAlignment="1" applyProtection="1">
      <alignment horizontal="left"/>
      <protection locked="0"/>
    </xf>
    <xf numFmtId="0" fontId="0" fillId="3" borderId="56" xfId="0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0" xfId="0" applyFill="1" applyAlignment="1"/>
    <xf numFmtId="0" fontId="0" fillId="0" borderId="1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3" borderId="61" xfId="0" applyFill="1" applyBorder="1" applyAlignment="1" applyProtection="1">
      <alignment horizontal="left" wrapText="1"/>
      <protection locked="0"/>
    </xf>
    <xf numFmtId="0" fontId="0" fillId="3" borderId="36" xfId="0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3" borderId="0" xfId="0" applyFont="1" applyFill="1" applyAlignment="1" applyProtection="1">
      <alignment horizontal="left"/>
      <protection locked="0"/>
    </xf>
    <xf numFmtId="0" fontId="0" fillId="0" borderId="13" xfId="0" applyBorder="1" applyAlignment="1">
      <alignment horizontal="center" vertical="center" wrapText="1"/>
    </xf>
    <xf numFmtId="0" fontId="0" fillId="3" borderId="62" xfId="0" applyFill="1" applyBorder="1" applyAlignment="1" applyProtection="1">
      <alignment horizontal="left"/>
      <protection locked="0"/>
    </xf>
    <xf numFmtId="0" fontId="0" fillId="3" borderId="37" xfId="0" applyFill="1" applyBorder="1" applyAlignment="1" applyProtection="1">
      <alignment horizontal="left"/>
      <protection locked="0"/>
    </xf>
    <xf numFmtId="0" fontId="0" fillId="3" borderId="50" xfId="0" applyFill="1" applyBorder="1" applyAlignment="1" applyProtection="1">
      <alignment horizontal="left"/>
      <protection locked="0"/>
    </xf>
    <xf numFmtId="0" fontId="0" fillId="3" borderId="35" xfId="0" applyFill="1" applyBorder="1" applyAlignment="1" applyProtection="1">
      <alignment horizontal="left"/>
      <protection locked="0"/>
    </xf>
    <xf numFmtId="0" fontId="0" fillId="3" borderId="50" xfId="0" applyFill="1" applyBorder="1" applyAlignment="1" applyProtection="1">
      <protection locked="0"/>
    </xf>
    <xf numFmtId="0" fontId="0" fillId="3" borderId="35" xfId="0" applyFill="1" applyBorder="1" applyAlignment="1" applyProtection="1">
      <protection locked="0"/>
    </xf>
    <xf numFmtId="0" fontId="0" fillId="0" borderId="0" xfId="0" applyAlignment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365760</xdr:colOff>
      <xdr:row>26</xdr:row>
      <xdr:rowOff>86360</xdr:rowOff>
    </xdr:from>
    <xdr:to>
      <xdr:col>2</xdr:col>
      <xdr:colOff>591940</xdr:colOff>
      <xdr:row>27</xdr:row>
      <xdr:rowOff>127723</xdr:rowOff>
    </xdr:to>
    <xdr:sp macro="" textlink="">
      <xdr:nvSpPr>
        <xdr:cNvPr id="16406" name="Text Box 22">
          <a:extLst>
            <a:ext uri="{FF2B5EF4-FFF2-40B4-BE49-F238E27FC236}">
              <a16:creationId xmlns:a16="http://schemas.microsoft.com/office/drawing/2014/main" id="{00000000-0008-0000-0000-000016400000}"/>
            </a:ext>
          </a:extLst>
        </xdr:cNvPr>
        <xdr:cNvSpPr txBox="1">
          <a:spLocks noChangeArrowheads="1"/>
        </xdr:cNvSpPr>
      </xdr:nvSpPr>
      <xdr:spPr bwMode="auto">
        <a:xfrm>
          <a:off x="1885950" y="547687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 editAs="oneCell">
    <xdr:from>
      <xdr:col>0</xdr:col>
      <xdr:colOff>0</xdr:colOff>
      <xdr:row>19</xdr:row>
      <xdr:rowOff>7620</xdr:rowOff>
    </xdr:from>
    <xdr:to>
      <xdr:col>7</xdr:col>
      <xdr:colOff>1143000</xdr:colOff>
      <xdr:row>44</xdr:row>
      <xdr:rowOff>129540</xdr:rowOff>
    </xdr:to>
    <xdr:pic>
      <xdr:nvPicPr>
        <xdr:cNvPr id="19336" name="Picture 90" descr="Anlagespiegel 1">
          <a:extLst>
            <a:ext uri="{FF2B5EF4-FFF2-40B4-BE49-F238E27FC236}">
              <a16:creationId xmlns:a16="http://schemas.microsoft.com/office/drawing/2014/main" id="{00000000-0008-0000-0000-000088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48100"/>
          <a:ext cx="6690360" cy="448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49</xdr:row>
      <xdr:rowOff>60960</xdr:rowOff>
    </xdr:from>
    <xdr:to>
      <xdr:col>7</xdr:col>
      <xdr:colOff>1135380</xdr:colOff>
      <xdr:row>77</xdr:row>
      <xdr:rowOff>45720</xdr:rowOff>
    </xdr:to>
    <xdr:pic>
      <xdr:nvPicPr>
        <xdr:cNvPr id="19337" name="Picture 92" descr="Anlagespiegel 2">
          <a:extLst>
            <a:ext uri="{FF2B5EF4-FFF2-40B4-BE49-F238E27FC236}">
              <a16:creationId xmlns:a16="http://schemas.microsoft.com/office/drawing/2014/main" id="{00000000-0008-0000-0000-000089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144000"/>
          <a:ext cx="6675120" cy="472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753110</xdr:colOff>
      <xdr:row>23</xdr:row>
      <xdr:rowOff>9525</xdr:rowOff>
    </xdr:from>
    <xdr:to>
      <xdr:col>6</xdr:col>
      <xdr:colOff>248373</xdr:colOff>
      <xdr:row>24</xdr:row>
      <xdr:rowOff>11659</xdr:rowOff>
    </xdr:to>
    <xdr:sp macro="" textlink="">
      <xdr:nvSpPr>
        <xdr:cNvPr id="16477" name="Text Box 93">
          <a:extLst>
            <a:ext uri="{FF2B5EF4-FFF2-40B4-BE49-F238E27FC236}">
              <a16:creationId xmlns:a16="http://schemas.microsoft.com/office/drawing/2014/main" id="{00000000-0008-0000-0000-00005D400000}"/>
            </a:ext>
          </a:extLst>
        </xdr:cNvPr>
        <xdr:cNvSpPr txBox="1">
          <a:spLocks noChangeArrowheads="1"/>
        </xdr:cNvSpPr>
      </xdr:nvSpPr>
      <xdr:spPr bwMode="auto">
        <a:xfrm>
          <a:off x="4533900" y="48482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5</xdr:col>
      <xdr:colOff>731520</xdr:colOff>
      <xdr:row>23</xdr:row>
      <xdr:rowOff>0</xdr:rowOff>
    </xdr:from>
    <xdr:to>
      <xdr:col>6</xdr:col>
      <xdr:colOff>106680</xdr:colOff>
      <xdr:row>24</xdr:row>
      <xdr:rowOff>7620</xdr:rowOff>
    </xdr:to>
    <xdr:sp macro="" textlink="">
      <xdr:nvSpPr>
        <xdr:cNvPr id="19339" name="Oval 94">
          <a:extLst>
            <a:ext uri="{FF2B5EF4-FFF2-40B4-BE49-F238E27FC236}">
              <a16:creationId xmlns:a16="http://schemas.microsoft.com/office/drawing/2014/main" id="{00000000-0008-0000-0000-00008B4B0000}"/>
            </a:ext>
          </a:extLst>
        </xdr:cNvPr>
        <xdr:cNvSpPr>
          <a:spLocks noChangeArrowheads="1"/>
        </xdr:cNvSpPr>
      </xdr:nvSpPr>
      <xdr:spPr bwMode="auto">
        <a:xfrm>
          <a:off x="4693920" y="4541520"/>
          <a:ext cx="167640" cy="1828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137160</xdr:colOff>
      <xdr:row>23</xdr:row>
      <xdr:rowOff>91440</xdr:rowOff>
    </xdr:from>
    <xdr:to>
      <xdr:col>5</xdr:col>
      <xdr:colOff>731520</xdr:colOff>
      <xdr:row>23</xdr:row>
      <xdr:rowOff>121920</xdr:rowOff>
    </xdr:to>
    <xdr:sp macro="" textlink="">
      <xdr:nvSpPr>
        <xdr:cNvPr id="19340" name="Line 95">
          <a:extLst>
            <a:ext uri="{FF2B5EF4-FFF2-40B4-BE49-F238E27FC236}">
              <a16:creationId xmlns:a16="http://schemas.microsoft.com/office/drawing/2014/main" id="{00000000-0008-0000-0000-00008C4B0000}"/>
            </a:ext>
          </a:extLst>
        </xdr:cNvPr>
        <xdr:cNvSpPr>
          <a:spLocks noChangeShapeType="1"/>
        </xdr:cNvSpPr>
      </xdr:nvSpPr>
      <xdr:spPr bwMode="auto">
        <a:xfrm flipH="1">
          <a:off x="4099560" y="4632960"/>
          <a:ext cx="594360" cy="3048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218440</xdr:colOff>
      <xdr:row>32</xdr:row>
      <xdr:rowOff>48260</xdr:rowOff>
    </xdr:from>
    <xdr:to>
      <xdr:col>5</xdr:col>
      <xdr:colOff>447767</xdr:colOff>
      <xdr:row>33</xdr:row>
      <xdr:rowOff>116270</xdr:rowOff>
    </xdr:to>
    <xdr:sp macro="" textlink="">
      <xdr:nvSpPr>
        <xdr:cNvPr id="16480" name="Text Box 96">
          <a:extLst>
            <a:ext uri="{FF2B5EF4-FFF2-40B4-BE49-F238E27FC236}">
              <a16:creationId xmlns:a16="http://schemas.microsoft.com/office/drawing/2014/main" id="{00000000-0008-0000-0000-000060400000}"/>
            </a:ext>
          </a:extLst>
        </xdr:cNvPr>
        <xdr:cNvSpPr txBox="1">
          <a:spLocks noChangeArrowheads="1"/>
        </xdr:cNvSpPr>
      </xdr:nvSpPr>
      <xdr:spPr bwMode="auto">
        <a:xfrm>
          <a:off x="4019550" y="6505575"/>
          <a:ext cx="2190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5</xdr:col>
      <xdr:colOff>160020</xdr:colOff>
      <xdr:row>32</xdr:row>
      <xdr:rowOff>15240</xdr:rowOff>
    </xdr:from>
    <xdr:to>
      <xdr:col>5</xdr:col>
      <xdr:colOff>396240</xdr:colOff>
      <xdr:row>33</xdr:row>
      <xdr:rowOff>83820</xdr:rowOff>
    </xdr:to>
    <xdr:sp macro="" textlink="">
      <xdr:nvSpPr>
        <xdr:cNvPr id="19342" name="Oval 97">
          <a:extLst>
            <a:ext uri="{FF2B5EF4-FFF2-40B4-BE49-F238E27FC236}">
              <a16:creationId xmlns:a16="http://schemas.microsoft.com/office/drawing/2014/main" id="{00000000-0008-0000-0000-00008E4B0000}"/>
            </a:ext>
          </a:extLst>
        </xdr:cNvPr>
        <xdr:cNvSpPr>
          <a:spLocks noChangeArrowheads="1"/>
        </xdr:cNvSpPr>
      </xdr:nvSpPr>
      <xdr:spPr bwMode="auto">
        <a:xfrm>
          <a:off x="4122420" y="6126480"/>
          <a:ext cx="236220" cy="2438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274320</xdr:colOff>
      <xdr:row>30</xdr:row>
      <xdr:rowOff>114300</xdr:rowOff>
    </xdr:from>
    <xdr:to>
      <xdr:col>5</xdr:col>
      <xdr:colOff>320040</xdr:colOff>
      <xdr:row>32</xdr:row>
      <xdr:rowOff>15240</xdr:rowOff>
    </xdr:to>
    <xdr:sp macro="" textlink="">
      <xdr:nvSpPr>
        <xdr:cNvPr id="19343" name="Line 99">
          <a:extLst>
            <a:ext uri="{FF2B5EF4-FFF2-40B4-BE49-F238E27FC236}">
              <a16:creationId xmlns:a16="http://schemas.microsoft.com/office/drawing/2014/main" id="{00000000-0008-0000-0000-00008F4B0000}"/>
            </a:ext>
          </a:extLst>
        </xdr:cNvPr>
        <xdr:cNvSpPr>
          <a:spLocks noChangeShapeType="1"/>
        </xdr:cNvSpPr>
      </xdr:nvSpPr>
      <xdr:spPr bwMode="auto">
        <a:xfrm flipV="1">
          <a:off x="4236720" y="5875020"/>
          <a:ext cx="45720" cy="25146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617220</xdr:colOff>
      <xdr:row>32</xdr:row>
      <xdr:rowOff>28575</xdr:rowOff>
    </xdr:from>
    <xdr:to>
      <xdr:col>6</xdr:col>
      <xdr:colOff>151734</xdr:colOff>
      <xdr:row>33</xdr:row>
      <xdr:rowOff>76200</xdr:rowOff>
    </xdr:to>
    <xdr:sp macro="" textlink="">
      <xdr:nvSpPr>
        <xdr:cNvPr id="16484" name="Text Box 100">
          <a:extLst>
            <a:ext uri="{FF2B5EF4-FFF2-40B4-BE49-F238E27FC236}">
              <a16:creationId xmlns:a16="http://schemas.microsoft.com/office/drawing/2014/main" id="{00000000-0008-0000-0000-000064400000}"/>
            </a:ext>
          </a:extLst>
        </xdr:cNvPr>
        <xdr:cNvSpPr txBox="1">
          <a:spLocks noChangeArrowheads="1"/>
        </xdr:cNvSpPr>
      </xdr:nvSpPr>
      <xdr:spPr bwMode="auto">
        <a:xfrm>
          <a:off x="4400550" y="6477000"/>
          <a:ext cx="3143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5</xdr:col>
      <xdr:colOff>647700</xdr:colOff>
      <xdr:row>32</xdr:row>
      <xdr:rowOff>7620</xdr:rowOff>
    </xdr:from>
    <xdr:to>
      <xdr:col>6</xdr:col>
      <xdr:colOff>91440</xdr:colOff>
      <xdr:row>33</xdr:row>
      <xdr:rowOff>60960</xdr:rowOff>
    </xdr:to>
    <xdr:sp macro="" textlink="">
      <xdr:nvSpPr>
        <xdr:cNvPr id="19345" name="Oval 101">
          <a:extLst>
            <a:ext uri="{FF2B5EF4-FFF2-40B4-BE49-F238E27FC236}">
              <a16:creationId xmlns:a16="http://schemas.microsoft.com/office/drawing/2014/main" id="{00000000-0008-0000-0000-0000914B0000}"/>
            </a:ext>
          </a:extLst>
        </xdr:cNvPr>
        <xdr:cNvSpPr>
          <a:spLocks noChangeArrowheads="1"/>
        </xdr:cNvSpPr>
      </xdr:nvSpPr>
      <xdr:spPr bwMode="auto">
        <a:xfrm>
          <a:off x="4610100" y="6118860"/>
          <a:ext cx="236220" cy="2286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762000</xdr:colOff>
      <xdr:row>30</xdr:row>
      <xdr:rowOff>99060</xdr:rowOff>
    </xdr:from>
    <xdr:to>
      <xdr:col>5</xdr:col>
      <xdr:colOff>762000</xdr:colOff>
      <xdr:row>31</xdr:row>
      <xdr:rowOff>167640</xdr:rowOff>
    </xdr:to>
    <xdr:sp macro="" textlink="">
      <xdr:nvSpPr>
        <xdr:cNvPr id="19346" name="Line 102">
          <a:extLst>
            <a:ext uri="{FF2B5EF4-FFF2-40B4-BE49-F238E27FC236}">
              <a16:creationId xmlns:a16="http://schemas.microsoft.com/office/drawing/2014/main" id="{00000000-0008-0000-0000-0000924B0000}"/>
            </a:ext>
          </a:extLst>
        </xdr:cNvPr>
        <xdr:cNvSpPr>
          <a:spLocks noChangeShapeType="1"/>
        </xdr:cNvSpPr>
      </xdr:nvSpPr>
      <xdr:spPr bwMode="auto">
        <a:xfrm flipV="1">
          <a:off x="4724400" y="5859780"/>
          <a:ext cx="0" cy="24384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591820</xdr:colOff>
      <xdr:row>32</xdr:row>
      <xdr:rowOff>9525</xdr:rowOff>
    </xdr:from>
    <xdr:to>
      <xdr:col>7</xdr:col>
      <xdr:colOff>76251</xdr:colOff>
      <xdr:row>33</xdr:row>
      <xdr:rowOff>89526</xdr:rowOff>
    </xdr:to>
    <xdr:sp macro="" textlink="">
      <xdr:nvSpPr>
        <xdr:cNvPr id="16487" name="Text Box 103">
          <a:extLst>
            <a:ext uri="{FF2B5EF4-FFF2-40B4-BE49-F238E27FC236}">
              <a16:creationId xmlns:a16="http://schemas.microsoft.com/office/drawing/2014/main" id="{00000000-0008-0000-0000-000067400000}"/>
            </a:ext>
          </a:extLst>
        </xdr:cNvPr>
        <xdr:cNvSpPr txBox="1">
          <a:spLocks noChangeArrowheads="1"/>
        </xdr:cNvSpPr>
      </xdr:nvSpPr>
      <xdr:spPr bwMode="auto">
        <a:xfrm>
          <a:off x="5143500" y="64579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  4</a:t>
          </a:r>
        </a:p>
      </xdr:txBody>
    </xdr:sp>
    <xdr:clientData/>
  </xdr:twoCellAnchor>
  <xdr:twoCellAnchor>
    <xdr:from>
      <xdr:col>6</xdr:col>
      <xdr:colOff>617220</xdr:colOff>
      <xdr:row>32</xdr:row>
      <xdr:rowOff>0</xdr:rowOff>
    </xdr:from>
    <xdr:to>
      <xdr:col>7</xdr:col>
      <xdr:colOff>68580</xdr:colOff>
      <xdr:row>33</xdr:row>
      <xdr:rowOff>30480</xdr:rowOff>
    </xdr:to>
    <xdr:sp macro="" textlink="">
      <xdr:nvSpPr>
        <xdr:cNvPr id="19348" name="Oval 104">
          <a:extLst>
            <a:ext uri="{FF2B5EF4-FFF2-40B4-BE49-F238E27FC236}">
              <a16:creationId xmlns:a16="http://schemas.microsoft.com/office/drawing/2014/main" id="{00000000-0008-0000-0000-0000944B0000}"/>
            </a:ext>
          </a:extLst>
        </xdr:cNvPr>
        <xdr:cNvSpPr>
          <a:spLocks noChangeArrowheads="1"/>
        </xdr:cNvSpPr>
      </xdr:nvSpPr>
      <xdr:spPr bwMode="auto">
        <a:xfrm>
          <a:off x="5372100" y="6111240"/>
          <a:ext cx="243840" cy="2057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731520</xdr:colOff>
      <xdr:row>30</xdr:row>
      <xdr:rowOff>114300</xdr:rowOff>
    </xdr:from>
    <xdr:to>
      <xdr:col>6</xdr:col>
      <xdr:colOff>754380</xdr:colOff>
      <xdr:row>32</xdr:row>
      <xdr:rowOff>0</xdr:rowOff>
    </xdr:to>
    <xdr:sp macro="" textlink="">
      <xdr:nvSpPr>
        <xdr:cNvPr id="19349" name="Line 105">
          <a:extLst>
            <a:ext uri="{FF2B5EF4-FFF2-40B4-BE49-F238E27FC236}">
              <a16:creationId xmlns:a16="http://schemas.microsoft.com/office/drawing/2014/main" id="{00000000-0008-0000-0000-0000954B0000}"/>
            </a:ext>
          </a:extLst>
        </xdr:cNvPr>
        <xdr:cNvSpPr>
          <a:spLocks noChangeShapeType="1"/>
        </xdr:cNvSpPr>
      </xdr:nvSpPr>
      <xdr:spPr bwMode="auto">
        <a:xfrm flipV="1">
          <a:off x="5486400" y="5875020"/>
          <a:ext cx="22860" cy="23622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328295</xdr:colOff>
      <xdr:row>32</xdr:row>
      <xdr:rowOff>0</xdr:rowOff>
    </xdr:from>
    <xdr:to>
      <xdr:col>7</xdr:col>
      <xdr:colOff>574737</xdr:colOff>
      <xdr:row>33</xdr:row>
      <xdr:rowOff>38100</xdr:rowOff>
    </xdr:to>
    <xdr:sp macro="" textlink="">
      <xdr:nvSpPr>
        <xdr:cNvPr id="16490" name="Text Box 106">
          <a:extLst>
            <a:ext uri="{FF2B5EF4-FFF2-40B4-BE49-F238E27FC236}">
              <a16:creationId xmlns:a16="http://schemas.microsoft.com/office/drawing/2014/main" id="{00000000-0008-0000-0000-00006A400000}"/>
            </a:ext>
          </a:extLst>
        </xdr:cNvPr>
        <xdr:cNvSpPr txBox="1">
          <a:spLocks noChangeArrowheads="1"/>
        </xdr:cNvSpPr>
      </xdr:nvSpPr>
      <xdr:spPr bwMode="auto">
        <a:xfrm>
          <a:off x="5648325" y="6448425"/>
          <a:ext cx="2476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 5</a:t>
          </a:r>
        </a:p>
      </xdr:txBody>
    </xdr:sp>
    <xdr:clientData/>
  </xdr:twoCellAnchor>
  <xdr:twoCellAnchor>
    <xdr:from>
      <xdr:col>7</xdr:col>
      <xdr:colOff>320040</xdr:colOff>
      <xdr:row>31</xdr:row>
      <xdr:rowOff>129540</xdr:rowOff>
    </xdr:from>
    <xdr:to>
      <xdr:col>7</xdr:col>
      <xdr:colOff>586740</xdr:colOff>
      <xdr:row>33</xdr:row>
      <xdr:rowOff>45720</xdr:rowOff>
    </xdr:to>
    <xdr:sp macro="" textlink="">
      <xdr:nvSpPr>
        <xdr:cNvPr id="19351" name="Oval 107">
          <a:extLst>
            <a:ext uri="{FF2B5EF4-FFF2-40B4-BE49-F238E27FC236}">
              <a16:creationId xmlns:a16="http://schemas.microsoft.com/office/drawing/2014/main" id="{00000000-0008-0000-0000-0000974B0000}"/>
            </a:ext>
          </a:extLst>
        </xdr:cNvPr>
        <xdr:cNvSpPr>
          <a:spLocks noChangeArrowheads="1"/>
        </xdr:cNvSpPr>
      </xdr:nvSpPr>
      <xdr:spPr bwMode="auto">
        <a:xfrm>
          <a:off x="5867400" y="6065520"/>
          <a:ext cx="266700" cy="2667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441960</xdr:colOff>
      <xdr:row>30</xdr:row>
      <xdr:rowOff>99060</xdr:rowOff>
    </xdr:from>
    <xdr:to>
      <xdr:col>7</xdr:col>
      <xdr:colOff>441960</xdr:colOff>
      <xdr:row>31</xdr:row>
      <xdr:rowOff>129540</xdr:rowOff>
    </xdr:to>
    <xdr:sp macro="" textlink="">
      <xdr:nvSpPr>
        <xdr:cNvPr id="19352" name="Line 108">
          <a:extLst>
            <a:ext uri="{FF2B5EF4-FFF2-40B4-BE49-F238E27FC236}">
              <a16:creationId xmlns:a16="http://schemas.microsoft.com/office/drawing/2014/main" id="{00000000-0008-0000-0000-0000984B0000}"/>
            </a:ext>
          </a:extLst>
        </xdr:cNvPr>
        <xdr:cNvSpPr>
          <a:spLocks noChangeShapeType="1"/>
        </xdr:cNvSpPr>
      </xdr:nvSpPr>
      <xdr:spPr bwMode="auto">
        <a:xfrm flipV="1">
          <a:off x="5989320" y="5859780"/>
          <a:ext cx="0" cy="20574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</xdr:colOff>
      <xdr:row>53</xdr:row>
      <xdr:rowOff>88900</xdr:rowOff>
    </xdr:from>
    <xdr:to>
      <xdr:col>6</xdr:col>
      <xdr:colOff>398848</xdr:colOff>
      <xdr:row>54</xdr:row>
      <xdr:rowOff>128319</xdr:rowOff>
    </xdr:to>
    <xdr:sp macro="" textlink="">
      <xdr:nvSpPr>
        <xdr:cNvPr id="16493" name="Text Box 109">
          <a:extLst>
            <a:ext uri="{FF2B5EF4-FFF2-40B4-BE49-F238E27FC236}">
              <a16:creationId xmlns:a16="http://schemas.microsoft.com/office/drawing/2014/main" id="{00000000-0008-0000-0000-00006D400000}"/>
            </a:ext>
          </a:extLst>
        </xdr:cNvPr>
        <xdr:cNvSpPr txBox="1">
          <a:spLocks noChangeArrowheads="1"/>
        </xdr:cNvSpPr>
      </xdr:nvSpPr>
      <xdr:spPr bwMode="auto">
        <a:xfrm>
          <a:off x="4600575" y="10334625"/>
          <a:ext cx="3524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5</xdr:col>
      <xdr:colOff>762000</xdr:colOff>
      <xdr:row>53</xdr:row>
      <xdr:rowOff>68580</xdr:rowOff>
    </xdr:from>
    <xdr:to>
      <xdr:col>6</xdr:col>
      <xdr:colOff>205740</xdr:colOff>
      <xdr:row>54</xdr:row>
      <xdr:rowOff>144780</xdr:rowOff>
    </xdr:to>
    <xdr:sp macro="" textlink="">
      <xdr:nvSpPr>
        <xdr:cNvPr id="19354" name="Oval 110">
          <a:extLst>
            <a:ext uri="{FF2B5EF4-FFF2-40B4-BE49-F238E27FC236}">
              <a16:creationId xmlns:a16="http://schemas.microsoft.com/office/drawing/2014/main" id="{00000000-0008-0000-0000-00009A4B0000}"/>
            </a:ext>
          </a:extLst>
        </xdr:cNvPr>
        <xdr:cNvSpPr>
          <a:spLocks noChangeArrowheads="1"/>
        </xdr:cNvSpPr>
      </xdr:nvSpPr>
      <xdr:spPr bwMode="auto">
        <a:xfrm>
          <a:off x="4724400" y="9852660"/>
          <a:ext cx="236220" cy="2438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175260</xdr:colOff>
      <xdr:row>54</xdr:row>
      <xdr:rowOff>30480</xdr:rowOff>
    </xdr:from>
    <xdr:to>
      <xdr:col>5</xdr:col>
      <xdr:colOff>762000</xdr:colOff>
      <xdr:row>54</xdr:row>
      <xdr:rowOff>30480</xdr:rowOff>
    </xdr:to>
    <xdr:sp macro="" textlink="">
      <xdr:nvSpPr>
        <xdr:cNvPr id="19355" name="Line 111">
          <a:extLst>
            <a:ext uri="{FF2B5EF4-FFF2-40B4-BE49-F238E27FC236}">
              <a16:creationId xmlns:a16="http://schemas.microsoft.com/office/drawing/2014/main" id="{00000000-0008-0000-0000-00009B4B0000}"/>
            </a:ext>
          </a:extLst>
        </xdr:cNvPr>
        <xdr:cNvSpPr>
          <a:spLocks noChangeShapeType="1"/>
        </xdr:cNvSpPr>
      </xdr:nvSpPr>
      <xdr:spPr bwMode="auto">
        <a:xfrm flipH="1">
          <a:off x="4137660" y="9982200"/>
          <a:ext cx="58674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189865</xdr:colOff>
      <xdr:row>63</xdr:row>
      <xdr:rowOff>67945</xdr:rowOff>
    </xdr:from>
    <xdr:to>
      <xdr:col>5</xdr:col>
      <xdr:colOff>485833</xdr:colOff>
      <xdr:row>64</xdr:row>
      <xdr:rowOff>132846</xdr:rowOff>
    </xdr:to>
    <xdr:sp macro="" textlink="">
      <xdr:nvSpPr>
        <xdr:cNvPr id="16496" name="Text Box 112">
          <a:extLst>
            <a:ext uri="{FF2B5EF4-FFF2-40B4-BE49-F238E27FC236}">
              <a16:creationId xmlns:a16="http://schemas.microsoft.com/office/drawing/2014/main" id="{00000000-0008-0000-0000-000070400000}"/>
            </a:ext>
          </a:extLst>
        </xdr:cNvPr>
        <xdr:cNvSpPr txBox="1">
          <a:spLocks noChangeArrowheads="1"/>
        </xdr:cNvSpPr>
      </xdr:nvSpPr>
      <xdr:spPr bwMode="auto">
        <a:xfrm>
          <a:off x="3990975" y="11963400"/>
          <a:ext cx="2857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  7</a:t>
          </a:r>
        </a:p>
      </xdr:txBody>
    </xdr:sp>
    <xdr:clientData/>
  </xdr:twoCellAnchor>
  <xdr:twoCellAnchor>
    <xdr:from>
      <xdr:col>5</xdr:col>
      <xdr:colOff>190500</xdr:colOff>
      <xdr:row>63</xdr:row>
      <xdr:rowOff>38100</xdr:rowOff>
    </xdr:from>
    <xdr:to>
      <xdr:col>5</xdr:col>
      <xdr:colOff>449580</xdr:colOff>
      <xdr:row>64</xdr:row>
      <xdr:rowOff>99060</xdr:rowOff>
    </xdr:to>
    <xdr:sp macro="" textlink="">
      <xdr:nvSpPr>
        <xdr:cNvPr id="19357" name="Oval 113">
          <a:extLst>
            <a:ext uri="{FF2B5EF4-FFF2-40B4-BE49-F238E27FC236}">
              <a16:creationId xmlns:a16="http://schemas.microsoft.com/office/drawing/2014/main" id="{00000000-0008-0000-0000-00009D4B0000}"/>
            </a:ext>
          </a:extLst>
        </xdr:cNvPr>
        <xdr:cNvSpPr>
          <a:spLocks noChangeArrowheads="1"/>
        </xdr:cNvSpPr>
      </xdr:nvSpPr>
      <xdr:spPr bwMode="auto">
        <a:xfrm>
          <a:off x="4152900" y="11513820"/>
          <a:ext cx="259080" cy="2286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304800</xdr:colOff>
      <xdr:row>61</xdr:row>
      <xdr:rowOff>60960</xdr:rowOff>
    </xdr:from>
    <xdr:to>
      <xdr:col>5</xdr:col>
      <xdr:colOff>327660</xdr:colOff>
      <xdr:row>63</xdr:row>
      <xdr:rowOff>30480</xdr:rowOff>
    </xdr:to>
    <xdr:sp macro="" textlink="">
      <xdr:nvSpPr>
        <xdr:cNvPr id="19358" name="Line 114">
          <a:extLst>
            <a:ext uri="{FF2B5EF4-FFF2-40B4-BE49-F238E27FC236}">
              <a16:creationId xmlns:a16="http://schemas.microsoft.com/office/drawing/2014/main" id="{00000000-0008-0000-0000-00009E4B0000}"/>
            </a:ext>
          </a:extLst>
        </xdr:cNvPr>
        <xdr:cNvSpPr>
          <a:spLocks noChangeShapeType="1"/>
        </xdr:cNvSpPr>
      </xdr:nvSpPr>
      <xdr:spPr bwMode="auto">
        <a:xfrm flipV="1">
          <a:off x="4267200" y="11201400"/>
          <a:ext cx="22860" cy="3048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591820</xdr:colOff>
      <xdr:row>63</xdr:row>
      <xdr:rowOff>67945</xdr:rowOff>
    </xdr:from>
    <xdr:to>
      <xdr:col>6</xdr:col>
      <xdr:colOff>127019</xdr:colOff>
      <xdr:row>64</xdr:row>
      <xdr:rowOff>144145</xdr:rowOff>
    </xdr:to>
    <xdr:sp macro="" textlink="">
      <xdr:nvSpPr>
        <xdr:cNvPr id="16499" name="Text Box 115">
          <a:extLst>
            <a:ext uri="{FF2B5EF4-FFF2-40B4-BE49-F238E27FC236}">
              <a16:creationId xmlns:a16="http://schemas.microsoft.com/office/drawing/2014/main" id="{00000000-0008-0000-0000-000073400000}"/>
            </a:ext>
          </a:extLst>
        </xdr:cNvPr>
        <xdr:cNvSpPr txBox="1">
          <a:spLocks noChangeArrowheads="1"/>
        </xdr:cNvSpPr>
      </xdr:nvSpPr>
      <xdr:spPr bwMode="auto">
        <a:xfrm>
          <a:off x="4381500" y="11963400"/>
          <a:ext cx="3238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de-CH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8</a:t>
          </a:r>
        </a:p>
      </xdr:txBody>
    </xdr:sp>
    <xdr:clientData/>
  </xdr:twoCellAnchor>
  <xdr:twoCellAnchor>
    <xdr:from>
      <xdr:col>5</xdr:col>
      <xdr:colOff>601980</xdr:colOff>
      <xdr:row>63</xdr:row>
      <xdr:rowOff>38100</xdr:rowOff>
    </xdr:from>
    <xdr:to>
      <xdr:col>6</xdr:col>
      <xdr:colOff>60960</xdr:colOff>
      <xdr:row>64</xdr:row>
      <xdr:rowOff>129540</xdr:rowOff>
    </xdr:to>
    <xdr:sp macro="" textlink="">
      <xdr:nvSpPr>
        <xdr:cNvPr id="19360" name="Oval 116">
          <a:extLst>
            <a:ext uri="{FF2B5EF4-FFF2-40B4-BE49-F238E27FC236}">
              <a16:creationId xmlns:a16="http://schemas.microsoft.com/office/drawing/2014/main" id="{00000000-0008-0000-0000-0000A04B0000}"/>
            </a:ext>
          </a:extLst>
        </xdr:cNvPr>
        <xdr:cNvSpPr>
          <a:spLocks noChangeArrowheads="1"/>
        </xdr:cNvSpPr>
      </xdr:nvSpPr>
      <xdr:spPr bwMode="auto">
        <a:xfrm>
          <a:off x="4564380" y="11513820"/>
          <a:ext cx="251460" cy="2590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723900</xdr:colOff>
      <xdr:row>61</xdr:row>
      <xdr:rowOff>45720</xdr:rowOff>
    </xdr:from>
    <xdr:to>
      <xdr:col>5</xdr:col>
      <xdr:colOff>731520</xdr:colOff>
      <xdr:row>63</xdr:row>
      <xdr:rowOff>30480</xdr:rowOff>
    </xdr:to>
    <xdr:sp macro="" textlink="">
      <xdr:nvSpPr>
        <xdr:cNvPr id="19361" name="Line 117">
          <a:extLst>
            <a:ext uri="{FF2B5EF4-FFF2-40B4-BE49-F238E27FC236}">
              <a16:creationId xmlns:a16="http://schemas.microsoft.com/office/drawing/2014/main" id="{00000000-0008-0000-0000-0000A14B0000}"/>
            </a:ext>
          </a:extLst>
        </xdr:cNvPr>
        <xdr:cNvSpPr>
          <a:spLocks noChangeShapeType="1"/>
        </xdr:cNvSpPr>
      </xdr:nvSpPr>
      <xdr:spPr bwMode="auto">
        <a:xfrm flipV="1">
          <a:off x="4686300" y="11186160"/>
          <a:ext cx="7620" cy="32004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H97"/>
  <sheetViews>
    <sheetView workbookViewId="0">
      <selection activeCell="A3" sqref="A3"/>
    </sheetView>
  </sheetViews>
  <sheetFormatPr baseColWidth="10" defaultRowHeight="12.75" x14ac:dyDescent="0.2"/>
  <cols>
    <col min="8" max="8" width="17.140625" customWidth="1"/>
  </cols>
  <sheetData>
    <row r="1" spans="1:8" x14ac:dyDescent="0.2">
      <c r="A1" s="81" t="s">
        <v>80</v>
      </c>
      <c r="C1" s="81"/>
    </row>
    <row r="2" spans="1:8" x14ac:dyDescent="0.2">
      <c r="A2" s="81" t="s">
        <v>81</v>
      </c>
      <c r="C2" s="81"/>
    </row>
    <row r="3" spans="1:8" x14ac:dyDescent="0.2">
      <c r="A3" s="81" t="s">
        <v>49</v>
      </c>
      <c r="C3" s="81"/>
    </row>
    <row r="4" spans="1:8" x14ac:dyDescent="0.2">
      <c r="A4" s="82"/>
      <c r="C4" s="81"/>
    </row>
    <row r="5" spans="1:8" x14ac:dyDescent="0.2">
      <c r="A5" s="82"/>
    </row>
    <row r="6" spans="1:8" x14ac:dyDescent="0.2">
      <c r="A6" s="83" t="s">
        <v>50</v>
      </c>
      <c r="C6" s="83"/>
    </row>
    <row r="7" spans="1:8" x14ac:dyDescent="0.2">
      <c r="A7" s="83" t="s">
        <v>51</v>
      </c>
      <c r="C7" s="83"/>
    </row>
    <row r="8" spans="1:8" ht="14.25" x14ac:dyDescent="0.2">
      <c r="A8" s="84"/>
    </row>
    <row r="9" spans="1:8" ht="14.25" x14ac:dyDescent="0.2">
      <c r="A9" s="84"/>
    </row>
    <row r="10" spans="1:8" ht="24.75" customHeight="1" x14ac:dyDescent="0.2">
      <c r="A10" s="84"/>
    </row>
    <row r="11" spans="1:8" ht="23.25" x14ac:dyDescent="0.35">
      <c r="A11" s="85" t="s">
        <v>74</v>
      </c>
    </row>
    <row r="12" spans="1:8" ht="23.25" x14ac:dyDescent="0.35">
      <c r="A12" s="85" t="s">
        <v>75</v>
      </c>
    </row>
    <row r="13" spans="1:8" ht="9.75" customHeight="1" x14ac:dyDescent="0.2">
      <c r="A13" s="84"/>
    </row>
    <row r="14" spans="1:8" ht="10.5" customHeight="1" x14ac:dyDescent="0.2">
      <c r="A14" s="84"/>
    </row>
    <row r="15" spans="1:8" s="153" customFormat="1" ht="38.25" customHeight="1" x14ac:dyDescent="0.2">
      <c r="A15" s="154" t="s">
        <v>79</v>
      </c>
      <c r="B15" s="155"/>
      <c r="C15" s="155"/>
      <c r="D15" s="155"/>
      <c r="E15" s="155"/>
      <c r="F15" s="155"/>
      <c r="G15" s="155"/>
      <c r="H15" s="155"/>
    </row>
    <row r="16" spans="1:8" ht="14.25" x14ac:dyDescent="0.2">
      <c r="A16" s="84"/>
    </row>
    <row r="18" spans="1:1" ht="15" x14ac:dyDescent="0.25">
      <c r="A18" s="87" t="s">
        <v>52</v>
      </c>
    </row>
    <row r="19" spans="1:1" ht="14.25" x14ac:dyDescent="0.2">
      <c r="A19" s="84"/>
    </row>
    <row r="20" spans="1:1" ht="14.25" x14ac:dyDescent="0.2">
      <c r="A20" s="84"/>
    </row>
    <row r="21" spans="1:1" ht="14.25" x14ac:dyDescent="0.2">
      <c r="A21" s="84"/>
    </row>
    <row r="22" spans="1:1" ht="14.25" x14ac:dyDescent="0.2">
      <c r="A22" s="84"/>
    </row>
    <row r="23" spans="1:1" ht="14.25" x14ac:dyDescent="0.2">
      <c r="A23" s="84"/>
    </row>
    <row r="24" spans="1:1" ht="14.25" x14ac:dyDescent="0.2">
      <c r="A24" s="84"/>
    </row>
    <row r="25" spans="1:1" ht="14.25" x14ac:dyDescent="0.2">
      <c r="A25" s="84"/>
    </row>
    <row r="26" spans="1:1" ht="14.25" x14ac:dyDescent="0.2">
      <c r="A26" s="84"/>
    </row>
    <row r="27" spans="1:1" ht="14.25" x14ac:dyDescent="0.2">
      <c r="A27" s="84"/>
    </row>
    <row r="28" spans="1:1" ht="14.25" x14ac:dyDescent="0.2">
      <c r="A28" s="84"/>
    </row>
    <row r="30" spans="1:1" ht="14.25" x14ac:dyDescent="0.2">
      <c r="A30" s="84"/>
    </row>
    <row r="31" spans="1:1" ht="14.25" x14ac:dyDescent="0.2">
      <c r="A31" s="84"/>
    </row>
    <row r="32" spans="1:1" ht="14.25" x14ac:dyDescent="0.2">
      <c r="A32" s="84"/>
    </row>
    <row r="33" spans="1:1" ht="14.25" x14ac:dyDescent="0.2">
      <c r="A33" s="84"/>
    </row>
    <row r="34" spans="1:1" ht="14.25" x14ac:dyDescent="0.2">
      <c r="A34" s="84"/>
    </row>
    <row r="35" spans="1:1" ht="14.25" x14ac:dyDescent="0.2">
      <c r="A35" s="84"/>
    </row>
    <row r="37" spans="1:1" ht="14.25" x14ac:dyDescent="0.2">
      <c r="A37" s="84"/>
    </row>
    <row r="38" spans="1:1" ht="14.25" x14ac:dyDescent="0.2">
      <c r="A38" s="84"/>
    </row>
    <row r="39" spans="1:1" ht="14.25" x14ac:dyDescent="0.2">
      <c r="A39" s="84"/>
    </row>
    <row r="40" spans="1:1" ht="14.25" x14ac:dyDescent="0.2">
      <c r="A40" s="84"/>
    </row>
    <row r="41" spans="1:1" ht="14.25" x14ac:dyDescent="0.2">
      <c r="A41" s="84"/>
    </row>
    <row r="42" spans="1:1" ht="14.25" x14ac:dyDescent="0.2">
      <c r="A42" s="84"/>
    </row>
    <row r="43" spans="1:1" ht="14.25" x14ac:dyDescent="0.2">
      <c r="A43" s="84"/>
    </row>
    <row r="44" spans="1:1" ht="14.25" x14ac:dyDescent="0.2">
      <c r="A44" s="84"/>
    </row>
    <row r="45" spans="1:1" ht="14.25" x14ac:dyDescent="0.2">
      <c r="A45" s="84"/>
    </row>
    <row r="46" spans="1:1" ht="14.25" x14ac:dyDescent="0.2">
      <c r="A46" s="84"/>
    </row>
    <row r="47" spans="1:1" ht="14.25" x14ac:dyDescent="0.2">
      <c r="A47" s="84"/>
    </row>
    <row r="48" spans="1:1" ht="14.25" x14ac:dyDescent="0.2">
      <c r="A48" s="84"/>
    </row>
    <row r="49" spans="1:1" ht="15" x14ac:dyDescent="0.25">
      <c r="A49" s="87" t="s">
        <v>61</v>
      </c>
    </row>
    <row r="50" spans="1:1" ht="14.25" x14ac:dyDescent="0.2">
      <c r="A50" s="84"/>
    </row>
    <row r="51" spans="1:1" ht="14.25" x14ac:dyDescent="0.2">
      <c r="A51" s="84"/>
    </row>
    <row r="52" spans="1:1" ht="14.25" x14ac:dyDescent="0.2">
      <c r="A52" s="84"/>
    </row>
    <row r="53" spans="1:1" ht="14.25" x14ac:dyDescent="0.2">
      <c r="A53" s="84"/>
    </row>
    <row r="54" spans="1:1" x14ac:dyDescent="0.2">
      <c r="A54" s="88"/>
    </row>
    <row r="55" spans="1:1" x14ac:dyDescent="0.2">
      <c r="A55" s="88"/>
    </row>
    <row r="57" spans="1:1" ht="14.25" x14ac:dyDescent="0.2">
      <c r="A57" s="84"/>
    </row>
    <row r="58" spans="1:1" ht="14.25" x14ac:dyDescent="0.2">
      <c r="A58" s="84"/>
    </row>
    <row r="78" spans="1:1" ht="14.25" x14ac:dyDescent="0.2">
      <c r="A78" s="84"/>
    </row>
    <row r="79" spans="1:1" ht="15" x14ac:dyDescent="0.25">
      <c r="A79" s="87"/>
    </row>
    <row r="80" spans="1:1" ht="15" x14ac:dyDescent="0.25">
      <c r="A80" s="87" t="s">
        <v>73</v>
      </c>
    </row>
    <row r="81" spans="1:1" ht="15" x14ac:dyDescent="0.25">
      <c r="A81" s="87"/>
    </row>
    <row r="82" spans="1:1" ht="15" x14ac:dyDescent="0.25">
      <c r="A82" s="87" t="s">
        <v>64</v>
      </c>
    </row>
    <row r="83" spans="1:1" ht="15" x14ac:dyDescent="0.25">
      <c r="A83" s="87" t="s">
        <v>65</v>
      </c>
    </row>
    <row r="84" spans="1:1" ht="15" x14ac:dyDescent="0.25">
      <c r="A84" s="87" t="s">
        <v>66</v>
      </c>
    </row>
    <row r="85" spans="1:1" ht="15" x14ac:dyDescent="0.25">
      <c r="A85" s="87"/>
    </row>
    <row r="86" spans="1:1" ht="14.25" x14ac:dyDescent="0.2">
      <c r="A86" s="84"/>
    </row>
    <row r="87" spans="1:1" ht="18" x14ac:dyDescent="0.25">
      <c r="A87" s="86" t="s">
        <v>67</v>
      </c>
    </row>
    <row r="88" spans="1:1" ht="14.25" x14ac:dyDescent="0.2">
      <c r="A88" s="84" t="s">
        <v>68</v>
      </c>
    </row>
    <row r="89" spans="1:1" ht="14.25" x14ac:dyDescent="0.2">
      <c r="A89" s="84" t="s">
        <v>69</v>
      </c>
    </row>
    <row r="90" spans="1:1" ht="14.25" x14ac:dyDescent="0.2">
      <c r="A90" s="84" t="s">
        <v>53</v>
      </c>
    </row>
    <row r="91" spans="1:1" ht="14.25" x14ac:dyDescent="0.2">
      <c r="A91" s="84"/>
    </row>
    <row r="92" spans="1:1" ht="14.25" x14ac:dyDescent="0.2">
      <c r="A92" s="84" t="s">
        <v>70</v>
      </c>
    </row>
    <row r="93" spans="1:1" ht="14.25" x14ac:dyDescent="0.2">
      <c r="A93" s="84" t="s">
        <v>71</v>
      </c>
    </row>
    <row r="94" spans="1:1" ht="14.25" x14ac:dyDescent="0.2">
      <c r="A94" s="84"/>
    </row>
    <row r="95" spans="1:1" ht="14.25" x14ac:dyDescent="0.2">
      <c r="A95" s="84" t="s">
        <v>72</v>
      </c>
    </row>
    <row r="96" spans="1:1" ht="14.25" x14ac:dyDescent="0.2">
      <c r="A96" s="84"/>
    </row>
    <row r="97" spans="1:1" ht="14.25" x14ac:dyDescent="0.2">
      <c r="A97" s="84"/>
    </row>
  </sheetData>
  <sheetProtection algorithmName="SHA-512" hashValue="NX6DhOXSWO4ZYU6uN79FLZl8vz8kXmwG+4J35uzvAPfLr13c8o/5VZwkSGW0GK3mUNi3k6TkiR4T2O303lsBeQ==" saltValue="jrD2CVjCPEebja1Kn6Js5g==" spinCount="100000" sheet="1"/>
  <mergeCells count="1">
    <mergeCell ref="A15:H15"/>
  </mergeCells>
  <phoneticPr fontId="3" type="noConversion"/>
  <pageMargins left="0.48" right="0.31" top="0.43" bottom="0.43" header="0.25" footer="0.21"/>
  <pageSetup paperSize="9" orientation="portrait" r:id="rId1"/>
  <headerFooter alignWithMargins="0"/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indexed="12"/>
    <pageSetUpPr fitToPage="1"/>
  </sheetPr>
  <dimension ref="A1:T60"/>
  <sheetViews>
    <sheetView showZeros="0" tabSelected="1" zoomScale="75" workbookViewId="0">
      <pane ySplit="14" topLeftCell="A15" activePane="bottomLeft" state="frozen"/>
      <selection activeCell="B4" sqref="B4"/>
      <selection pane="bottomLeft" activeCell="D9" sqref="D9"/>
    </sheetView>
  </sheetViews>
  <sheetFormatPr baseColWidth="10" defaultRowHeight="12.75" outlineLevelCol="1" x14ac:dyDescent="0.2"/>
  <cols>
    <col min="1" max="1" width="8.7109375" customWidth="1"/>
    <col min="2" max="2" width="25" customWidth="1"/>
    <col min="3" max="3" width="15" customWidth="1"/>
    <col min="4" max="4" width="13.5703125" customWidth="1"/>
    <col min="5" max="5" width="13.85546875" customWidth="1"/>
    <col min="6" max="6" width="14.42578125" customWidth="1"/>
    <col min="7" max="7" width="10.28515625" customWidth="1"/>
    <col min="8" max="8" width="9" style="80" customWidth="1"/>
    <col min="9" max="9" width="11.7109375" customWidth="1"/>
    <col min="10" max="10" width="12" customWidth="1"/>
    <col min="11" max="11" width="8.140625" customWidth="1"/>
    <col min="12" max="12" width="13.7109375" customWidth="1"/>
    <col min="13" max="13" width="12.85546875" customWidth="1"/>
    <col min="14" max="14" width="14.28515625" customWidth="1"/>
    <col min="16" max="19" width="11.42578125" hidden="1" customWidth="1" outlineLevel="1"/>
    <col min="20" max="20" width="11.42578125" customWidth="1" collapsed="1"/>
  </cols>
  <sheetData>
    <row r="1" spans="1:19" x14ac:dyDescent="0.2">
      <c r="A1" s="1" t="s">
        <v>82</v>
      </c>
      <c r="B1" s="1"/>
      <c r="C1" s="1"/>
      <c r="D1" s="1"/>
      <c r="E1" s="1"/>
      <c r="F1" s="1"/>
      <c r="G1" s="1"/>
      <c r="H1" s="78"/>
      <c r="I1" s="1"/>
      <c r="J1" s="1"/>
      <c r="K1" s="1"/>
      <c r="L1" s="1"/>
      <c r="M1" s="61"/>
      <c r="N1" s="61"/>
    </row>
    <row r="2" spans="1:19" x14ac:dyDescent="0.2">
      <c r="A2" s="1" t="s">
        <v>1</v>
      </c>
      <c r="B2" s="1"/>
      <c r="C2" s="1"/>
      <c r="D2" s="1"/>
      <c r="E2" s="1"/>
      <c r="F2" s="1"/>
      <c r="G2" s="1"/>
      <c r="H2" s="78"/>
      <c r="I2" s="1"/>
      <c r="J2" s="1"/>
      <c r="K2" s="1"/>
      <c r="L2" s="1"/>
    </row>
    <row r="3" spans="1:19" x14ac:dyDescent="0.2">
      <c r="A3" s="1"/>
      <c r="B3" s="1"/>
      <c r="C3" s="1"/>
      <c r="D3" s="1"/>
      <c r="E3" s="1"/>
      <c r="F3" s="1"/>
      <c r="G3" s="1"/>
      <c r="H3" s="78"/>
      <c r="I3" s="1"/>
      <c r="J3" s="1"/>
      <c r="K3" s="1"/>
      <c r="L3" s="1"/>
    </row>
    <row r="4" spans="1:19" ht="15.75" x14ac:dyDescent="0.25">
      <c r="A4" s="2" t="s">
        <v>0</v>
      </c>
      <c r="B4" s="2"/>
      <c r="C4" s="2"/>
      <c r="D4" s="1"/>
      <c r="E4" s="1"/>
      <c r="F4" s="1"/>
      <c r="G4" s="1"/>
      <c r="H4" s="78"/>
      <c r="I4" s="2" t="s">
        <v>12</v>
      </c>
      <c r="J4" s="1"/>
      <c r="K4" s="89" t="s">
        <v>10</v>
      </c>
    </row>
    <row r="5" spans="1:19" x14ac:dyDescent="0.2">
      <c r="A5" s="1"/>
      <c r="B5" s="1"/>
      <c r="C5" s="1"/>
      <c r="D5" s="1"/>
      <c r="E5" s="1"/>
      <c r="F5" s="1"/>
      <c r="G5" s="1"/>
      <c r="H5" s="78"/>
      <c r="I5" s="1"/>
      <c r="J5" s="1"/>
      <c r="K5" s="1"/>
      <c r="L5" s="1"/>
    </row>
    <row r="6" spans="1:19" x14ac:dyDescent="0.2">
      <c r="A6" s="1" t="s">
        <v>9</v>
      </c>
      <c r="B6" s="1"/>
      <c r="C6" s="169"/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19" x14ac:dyDescent="0.2">
      <c r="A7" s="171"/>
      <c r="B7" s="180"/>
      <c r="C7" s="107"/>
      <c r="D7" s="24"/>
      <c r="E7" s="171"/>
      <c r="F7" s="171"/>
      <c r="G7" s="107"/>
      <c r="H7" s="135"/>
      <c r="I7" s="15"/>
      <c r="J7" s="15"/>
      <c r="K7" s="15"/>
      <c r="L7" s="15"/>
      <c r="M7" s="15"/>
      <c r="N7" s="15"/>
    </row>
    <row r="8" spans="1:19" x14ac:dyDescent="0.2">
      <c r="A8" s="136"/>
      <c r="B8" s="136"/>
      <c r="C8" s="136"/>
      <c r="D8" s="15"/>
      <c r="E8" s="15"/>
      <c r="F8" s="15"/>
      <c r="G8" s="15"/>
      <c r="H8" s="79"/>
      <c r="I8" s="15"/>
      <c r="J8" s="15"/>
      <c r="K8" s="15"/>
      <c r="L8" s="15"/>
      <c r="M8" s="15"/>
      <c r="N8" s="15"/>
    </row>
    <row r="9" spans="1:19" ht="15.75" x14ac:dyDescent="0.25">
      <c r="A9" s="2"/>
      <c r="B9" s="2"/>
      <c r="C9" s="2"/>
      <c r="D9" s="2"/>
      <c r="F9" s="2"/>
      <c r="G9" s="90" t="s">
        <v>54</v>
      </c>
      <c r="H9" s="68"/>
      <c r="I9" s="2"/>
      <c r="J9" s="2"/>
      <c r="K9" s="2"/>
    </row>
    <row r="10" spans="1:19" ht="13.5" customHeight="1" thickBot="1" x14ac:dyDescent="0.25"/>
    <row r="11" spans="1:19" ht="61.5" customHeight="1" x14ac:dyDescent="0.2">
      <c r="A11" s="181" t="s">
        <v>2</v>
      </c>
      <c r="B11" s="182"/>
      <c r="C11" s="158" t="s">
        <v>3</v>
      </c>
      <c r="D11" s="177" t="s">
        <v>63</v>
      </c>
      <c r="E11" s="166" t="s">
        <v>27</v>
      </c>
      <c r="F11" s="164" t="s">
        <v>35</v>
      </c>
      <c r="G11" s="174" t="s">
        <v>42</v>
      </c>
      <c r="H11" s="161" t="s">
        <v>48</v>
      </c>
      <c r="I11" s="7" t="s">
        <v>36</v>
      </c>
      <c r="J11" s="7" t="s">
        <v>41</v>
      </c>
      <c r="K11" s="7" t="s">
        <v>38</v>
      </c>
      <c r="L11" s="11" t="s">
        <v>40</v>
      </c>
      <c r="M11" s="11" t="s">
        <v>39</v>
      </c>
      <c r="N11" s="11" t="s">
        <v>55</v>
      </c>
    </row>
    <row r="12" spans="1:19" ht="18" customHeight="1" x14ac:dyDescent="0.2">
      <c r="A12" s="183"/>
      <c r="B12" s="184"/>
      <c r="C12" s="159"/>
      <c r="D12" s="178"/>
      <c r="E12" s="167"/>
      <c r="F12" s="165"/>
      <c r="G12" s="175"/>
      <c r="H12" s="162"/>
      <c r="I12" s="19" t="str">
        <f>IF(H9="","",H9-1)</f>
        <v/>
      </c>
      <c r="J12" s="19" t="str">
        <f>IF(H9="","",H9-1)</f>
        <v/>
      </c>
      <c r="K12" s="19">
        <f>H9</f>
        <v>0</v>
      </c>
      <c r="L12" s="19"/>
      <c r="M12" s="19"/>
      <c r="N12" s="19"/>
    </row>
    <row r="13" spans="1:19" ht="15.75" customHeight="1" x14ac:dyDescent="0.2">
      <c r="A13" s="183"/>
      <c r="B13" s="184"/>
      <c r="C13" s="160"/>
      <c r="D13" s="179"/>
      <c r="E13" s="168"/>
      <c r="F13" s="16" t="s">
        <v>6</v>
      </c>
      <c r="G13" s="175"/>
      <c r="H13" s="162"/>
      <c r="I13" s="62"/>
      <c r="J13" s="62"/>
      <c r="K13" s="65"/>
      <c r="L13" s="12" t="s">
        <v>5</v>
      </c>
      <c r="M13" s="12" t="s">
        <v>7</v>
      </c>
      <c r="N13" s="12" t="s">
        <v>56</v>
      </c>
    </row>
    <row r="14" spans="1:19" ht="13.5" thickBot="1" x14ac:dyDescent="0.25">
      <c r="A14" s="63"/>
      <c r="B14" s="64"/>
      <c r="C14" s="3" t="s">
        <v>4</v>
      </c>
      <c r="D14" s="4" t="s">
        <v>4</v>
      </c>
      <c r="E14" s="5" t="s">
        <v>4</v>
      </c>
      <c r="F14" s="10" t="s">
        <v>4</v>
      </c>
      <c r="G14" s="176"/>
      <c r="H14" s="163"/>
      <c r="I14" s="8" t="s">
        <v>4</v>
      </c>
      <c r="J14" s="9" t="s">
        <v>4</v>
      </c>
      <c r="K14" s="66"/>
      <c r="L14" s="13" t="s">
        <v>4</v>
      </c>
      <c r="M14" s="13" t="s">
        <v>4</v>
      </c>
      <c r="N14" s="13" t="s">
        <v>4</v>
      </c>
      <c r="P14" s="45" t="s">
        <v>29</v>
      </c>
      <c r="Q14" s="45" t="s">
        <v>78</v>
      </c>
      <c r="R14" s="45" t="s">
        <v>76</v>
      </c>
      <c r="S14" s="45" t="s">
        <v>77</v>
      </c>
    </row>
    <row r="15" spans="1:19" x14ac:dyDescent="0.2">
      <c r="A15" s="172"/>
      <c r="B15" s="173"/>
      <c r="C15" s="96"/>
      <c r="D15" s="97"/>
      <c r="E15" s="97"/>
      <c r="F15" s="69" t="str">
        <f>IF(C15="","",C15-D15-E15)</f>
        <v/>
      </c>
      <c r="G15" s="111"/>
      <c r="H15" s="114"/>
      <c r="I15" s="25"/>
      <c r="J15" s="26"/>
      <c r="K15" s="117">
        <f>IF(((($H15)-((H$9-1-G15)))-1)&lt;0,"0",((($H15)-(H$9-1-G15))-1))</f>
        <v>0</v>
      </c>
      <c r="L15" s="54" t="e">
        <f>IF(S15&lt;1,R15,S15)</f>
        <v>#DIV/0!</v>
      </c>
      <c r="M15" s="128" t="e">
        <f>IF(L15="","",I15+L15)</f>
        <v>#DIV/0!</v>
      </c>
      <c r="N15" s="55" t="str">
        <f>IF(F15="","",F15-M15)</f>
        <v/>
      </c>
      <c r="P15" s="44" t="str">
        <f>IF(F15="","",F15)</f>
        <v/>
      </c>
      <c r="Q15" s="126">
        <f>IF(J15="0","0",J15)</f>
        <v>0</v>
      </c>
      <c r="R15" s="126" t="e">
        <f>IF(K15="0","0",F15/K15)</f>
        <v>#VALUE!</v>
      </c>
      <c r="S15" s="126" t="e">
        <f>IF(K15="0","0",J15/K15)</f>
        <v>#DIV/0!</v>
      </c>
    </row>
    <row r="16" spans="1:19" ht="12.75" customHeight="1" x14ac:dyDescent="0.2">
      <c r="A16" s="156"/>
      <c r="B16" s="157"/>
      <c r="C16" s="27"/>
      <c r="D16" s="98"/>
      <c r="E16" s="98"/>
      <c r="F16" s="70" t="str">
        <f t="shared" ref="F16:F44" si="0">IF(C16="","",C16-D16-E16)</f>
        <v/>
      </c>
      <c r="G16" s="94"/>
      <c r="H16" s="115"/>
      <c r="I16" s="28"/>
      <c r="J16" s="27"/>
      <c r="K16" s="117">
        <f>IF(((($H16)-((H$9-1-G16)))-1)&lt;0,"0",((($H16)-(H$9-1-G16))-1))</f>
        <v>0</v>
      </c>
      <c r="L16" s="56" t="e">
        <f t="shared" ref="L16:L44" si="1">IF(S16&lt;1,R16,S16)</f>
        <v>#DIV/0!</v>
      </c>
      <c r="M16" s="129" t="e">
        <f t="shared" ref="M16:M44" si="2">IF(L16="","",I16+L16)</f>
        <v>#DIV/0!</v>
      </c>
      <c r="N16" s="57" t="str">
        <f t="shared" ref="N16:N44" si="3">IF(F16="","",F16-M16)</f>
        <v/>
      </c>
      <c r="P16" s="44" t="str">
        <f>IF(F16="","",F16)</f>
        <v/>
      </c>
      <c r="Q16" s="126">
        <f>IF(J16="0","0",J16)</f>
        <v>0</v>
      </c>
      <c r="R16" s="126" t="e">
        <f>IF(K16="0","0",F16/K16)</f>
        <v>#VALUE!</v>
      </c>
      <c r="S16" s="126" t="e">
        <f>IF(K16="0","0",J16/K16)</f>
        <v>#DIV/0!</v>
      </c>
    </row>
    <row r="17" spans="1:19" x14ac:dyDescent="0.2">
      <c r="A17" s="156"/>
      <c r="B17" s="157"/>
      <c r="C17" s="27"/>
      <c r="D17" s="98"/>
      <c r="E17" s="98"/>
      <c r="F17" s="71" t="str">
        <f t="shared" si="0"/>
        <v/>
      </c>
      <c r="G17" s="94"/>
      <c r="H17" s="115"/>
      <c r="I17" s="28"/>
      <c r="J17" s="27"/>
      <c r="K17" s="117">
        <f>IF(((($H17)-((H$9-1-G17)))-1)&lt;0,"0",((($H17)-(H$9-1-G17))-1))</f>
        <v>0</v>
      </c>
      <c r="L17" s="56" t="e">
        <f t="shared" si="1"/>
        <v>#DIV/0!</v>
      </c>
      <c r="M17" s="129" t="e">
        <f t="shared" si="2"/>
        <v>#DIV/0!</v>
      </c>
      <c r="N17" s="57" t="str">
        <f t="shared" si="3"/>
        <v/>
      </c>
      <c r="P17" s="44" t="str">
        <f>IF(F17="","",F17)</f>
        <v/>
      </c>
      <c r="Q17" s="126">
        <f>IF(J17="0","0",J17)</f>
        <v>0</v>
      </c>
      <c r="R17" s="126" t="e">
        <f>IF(K17="0","0",F17/K17)</f>
        <v>#VALUE!</v>
      </c>
      <c r="S17" s="126" t="e">
        <f>IF(K17="0","0",J17/K17)</f>
        <v>#DIV/0!</v>
      </c>
    </row>
    <row r="18" spans="1:19" x14ac:dyDescent="0.2">
      <c r="A18" s="156"/>
      <c r="B18" s="157"/>
      <c r="C18" s="27"/>
      <c r="D18" s="98"/>
      <c r="E18" s="98"/>
      <c r="F18" s="71" t="str">
        <f t="shared" si="0"/>
        <v/>
      </c>
      <c r="G18" s="94"/>
      <c r="H18" s="115"/>
      <c r="I18" s="28"/>
      <c r="J18" s="27"/>
      <c r="K18" s="117">
        <f>IF(((($H18)-((H$9-1-G18)))-1)&lt;0,"0",((($H18)-(H$9-1-G18))-1))</f>
        <v>0</v>
      </c>
      <c r="L18" s="56" t="e">
        <f t="shared" si="1"/>
        <v>#DIV/0!</v>
      </c>
      <c r="M18" s="129" t="e">
        <f t="shared" si="2"/>
        <v>#DIV/0!</v>
      </c>
      <c r="N18" s="57" t="str">
        <f t="shared" si="3"/>
        <v/>
      </c>
      <c r="P18" s="44" t="str">
        <f>IF(F18="","",F18)</f>
        <v/>
      </c>
      <c r="Q18" s="126">
        <f>IF(J18="0","0",J18)</f>
        <v>0</v>
      </c>
      <c r="R18" s="126" t="e">
        <f>IF(K18="0","0",F18/K18)</f>
        <v>#VALUE!</v>
      </c>
      <c r="S18" s="126" t="e">
        <f>IF(K18="0","0",J18/K18)</f>
        <v>#DIV/0!</v>
      </c>
    </row>
    <row r="19" spans="1:19" x14ac:dyDescent="0.2">
      <c r="A19" s="156"/>
      <c r="B19" s="157"/>
      <c r="C19" s="27"/>
      <c r="D19" s="98"/>
      <c r="E19" s="98"/>
      <c r="F19" s="71" t="str">
        <f t="shared" si="0"/>
        <v/>
      </c>
      <c r="G19" s="94"/>
      <c r="H19" s="115"/>
      <c r="I19" s="28"/>
      <c r="J19" s="27"/>
      <c r="K19" s="117">
        <f t="shared" ref="K19:K44" si="4">IF(((($H19)-((H$9-1-G19)))-1)&lt;0,"0",((($H19)-(H$9-1-G19))-1))</f>
        <v>0</v>
      </c>
      <c r="L19" s="56" t="e">
        <f t="shared" si="1"/>
        <v>#DIV/0!</v>
      </c>
      <c r="M19" s="129" t="e">
        <f t="shared" si="2"/>
        <v>#DIV/0!</v>
      </c>
      <c r="N19" s="57" t="str">
        <f t="shared" si="3"/>
        <v/>
      </c>
      <c r="P19" s="44" t="str">
        <f t="shared" ref="P19:P44" si="5">IF(F19="","",F19)</f>
        <v/>
      </c>
      <c r="Q19" s="126">
        <f t="shared" ref="Q19:Q44" si="6">IF(J19="0","0",J19)</f>
        <v>0</v>
      </c>
      <c r="R19" s="126" t="e">
        <f t="shared" ref="R19:R44" si="7">IF(K19="0","0",F19/K19)</f>
        <v>#VALUE!</v>
      </c>
      <c r="S19" s="126" t="e">
        <f t="shared" ref="S19:S44" si="8">IF(K19="0","0",J19/K19)</f>
        <v>#DIV/0!</v>
      </c>
    </row>
    <row r="20" spans="1:19" x14ac:dyDescent="0.2">
      <c r="A20" s="156"/>
      <c r="B20" s="157"/>
      <c r="C20" s="27"/>
      <c r="D20" s="98"/>
      <c r="E20" s="98"/>
      <c r="F20" s="71" t="str">
        <f t="shared" si="0"/>
        <v/>
      </c>
      <c r="G20" s="94"/>
      <c r="H20" s="115"/>
      <c r="I20" s="28"/>
      <c r="J20" s="27"/>
      <c r="K20" s="117">
        <f t="shared" si="4"/>
        <v>0</v>
      </c>
      <c r="L20" s="56" t="e">
        <f t="shared" si="1"/>
        <v>#DIV/0!</v>
      </c>
      <c r="M20" s="129" t="e">
        <f t="shared" si="2"/>
        <v>#DIV/0!</v>
      </c>
      <c r="N20" s="57" t="str">
        <f t="shared" si="3"/>
        <v/>
      </c>
      <c r="P20" s="44" t="str">
        <f t="shared" si="5"/>
        <v/>
      </c>
      <c r="Q20" s="126">
        <f t="shared" si="6"/>
        <v>0</v>
      </c>
      <c r="R20" s="126" t="e">
        <f t="shared" si="7"/>
        <v>#VALUE!</v>
      </c>
      <c r="S20" s="126" t="e">
        <f t="shared" si="8"/>
        <v>#DIV/0!</v>
      </c>
    </row>
    <row r="21" spans="1:19" x14ac:dyDescent="0.2">
      <c r="A21" s="156"/>
      <c r="B21" s="157"/>
      <c r="C21" s="27"/>
      <c r="D21" s="98"/>
      <c r="E21" s="98"/>
      <c r="F21" s="71" t="str">
        <f t="shared" si="0"/>
        <v/>
      </c>
      <c r="G21" s="94"/>
      <c r="H21" s="115"/>
      <c r="I21" s="28"/>
      <c r="J21" s="27"/>
      <c r="K21" s="117">
        <f t="shared" si="4"/>
        <v>0</v>
      </c>
      <c r="L21" s="56" t="e">
        <f t="shared" si="1"/>
        <v>#DIV/0!</v>
      </c>
      <c r="M21" s="129" t="e">
        <f t="shared" si="2"/>
        <v>#DIV/0!</v>
      </c>
      <c r="N21" s="57" t="str">
        <f t="shared" si="3"/>
        <v/>
      </c>
      <c r="P21" s="44" t="str">
        <f t="shared" si="5"/>
        <v/>
      </c>
      <c r="Q21" s="126">
        <f t="shared" si="6"/>
        <v>0</v>
      </c>
      <c r="R21" s="126" t="e">
        <f t="shared" si="7"/>
        <v>#VALUE!</v>
      </c>
      <c r="S21" s="126" t="e">
        <f t="shared" si="8"/>
        <v>#DIV/0!</v>
      </c>
    </row>
    <row r="22" spans="1:19" x14ac:dyDescent="0.2">
      <c r="A22" s="156"/>
      <c r="B22" s="157"/>
      <c r="C22" s="27"/>
      <c r="D22" s="98"/>
      <c r="E22" s="98"/>
      <c r="F22" s="71" t="str">
        <f t="shared" si="0"/>
        <v/>
      </c>
      <c r="G22" s="94"/>
      <c r="H22" s="115"/>
      <c r="I22" s="28"/>
      <c r="J22" s="27"/>
      <c r="K22" s="117">
        <f t="shared" si="4"/>
        <v>0</v>
      </c>
      <c r="L22" s="56" t="e">
        <f t="shared" si="1"/>
        <v>#DIV/0!</v>
      </c>
      <c r="M22" s="129" t="e">
        <f t="shared" si="2"/>
        <v>#DIV/0!</v>
      </c>
      <c r="N22" s="57" t="str">
        <f t="shared" si="3"/>
        <v/>
      </c>
      <c r="P22" s="44" t="str">
        <f t="shared" si="5"/>
        <v/>
      </c>
      <c r="Q22" s="126">
        <f t="shared" si="6"/>
        <v>0</v>
      </c>
      <c r="R22" s="126" t="e">
        <f t="shared" si="7"/>
        <v>#VALUE!</v>
      </c>
      <c r="S22" s="126" t="e">
        <f t="shared" si="8"/>
        <v>#DIV/0!</v>
      </c>
    </row>
    <row r="23" spans="1:19" x14ac:dyDescent="0.2">
      <c r="A23" s="156"/>
      <c r="B23" s="157"/>
      <c r="C23" s="27"/>
      <c r="D23" s="98"/>
      <c r="E23" s="98"/>
      <c r="F23" s="71" t="str">
        <f t="shared" si="0"/>
        <v/>
      </c>
      <c r="G23" s="94"/>
      <c r="H23" s="115"/>
      <c r="I23" s="28"/>
      <c r="J23" s="27"/>
      <c r="K23" s="117">
        <f t="shared" si="4"/>
        <v>0</v>
      </c>
      <c r="L23" s="56" t="e">
        <f t="shared" si="1"/>
        <v>#DIV/0!</v>
      </c>
      <c r="M23" s="129" t="e">
        <f t="shared" si="2"/>
        <v>#DIV/0!</v>
      </c>
      <c r="N23" s="57" t="str">
        <f t="shared" si="3"/>
        <v/>
      </c>
      <c r="P23" s="44" t="str">
        <f t="shared" si="5"/>
        <v/>
      </c>
      <c r="Q23" s="126">
        <f t="shared" si="6"/>
        <v>0</v>
      </c>
      <c r="R23" s="126" t="e">
        <f t="shared" si="7"/>
        <v>#VALUE!</v>
      </c>
      <c r="S23" s="126" t="e">
        <f t="shared" si="8"/>
        <v>#DIV/0!</v>
      </c>
    </row>
    <row r="24" spans="1:19" x14ac:dyDescent="0.2">
      <c r="A24" s="156"/>
      <c r="B24" s="157"/>
      <c r="C24" s="27"/>
      <c r="D24" s="98"/>
      <c r="E24" s="98"/>
      <c r="F24" s="71" t="str">
        <f t="shared" si="0"/>
        <v/>
      </c>
      <c r="G24" s="94"/>
      <c r="H24" s="115"/>
      <c r="I24" s="28"/>
      <c r="J24" s="27"/>
      <c r="K24" s="117">
        <f t="shared" si="4"/>
        <v>0</v>
      </c>
      <c r="L24" s="56" t="e">
        <f t="shared" si="1"/>
        <v>#DIV/0!</v>
      </c>
      <c r="M24" s="129" t="e">
        <f t="shared" si="2"/>
        <v>#DIV/0!</v>
      </c>
      <c r="N24" s="57" t="str">
        <f t="shared" si="3"/>
        <v/>
      </c>
      <c r="P24" s="44" t="str">
        <f t="shared" si="5"/>
        <v/>
      </c>
      <c r="Q24" s="126">
        <f t="shared" si="6"/>
        <v>0</v>
      </c>
      <c r="R24" s="126" t="e">
        <f t="shared" si="7"/>
        <v>#VALUE!</v>
      </c>
      <c r="S24" s="126" t="e">
        <f t="shared" si="8"/>
        <v>#DIV/0!</v>
      </c>
    </row>
    <row r="25" spans="1:19" x14ac:dyDescent="0.2">
      <c r="A25" s="156"/>
      <c r="B25" s="157"/>
      <c r="C25" s="27"/>
      <c r="D25" s="98"/>
      <c r="E25" s="98"/>
      <c r="F25" s="71" t="str">
        <f t="shared" si="0"/>
        <v/>
      </c>
      <c r="G25" s="94"/>
      <c r="H25" s="115"/>
      <c r="I25" s="28"/>
      <c r="J25" s="27"/>
      <c r="K25" s="117">
        <f t="shared" si="4"/>
        <v>0</v>
      </c>
      <c r="L25" s="56" t="e">
        <f t="shared" si="1"/>
        <v>#DIV/0!</v>
      </c>
      <c r="M25" s="129" t="e">
        <f t="shared" si="2"/>
        <v>#DIV/0!</v>
      </c>
      <c r="N25" s="57" t="str">
        <f t="shared" si="3"/>
        <v/>
      </c>
      <c r="P25" s="44" t="str">
        <f t="shared" si="5"/>
        <v/>
      </c>
      <c r="Q25" s="126">
        <f t="shared" si="6"/>
        <v>0</v>
      </c>
      <c r="R25" s="126" t="e">
        <f t="shared" si="7"/>
        <v>#VALUE!</v>
      </c>
      <c r="S25" s="126" t="e">
        <f t="shared" si="8"/>
        <v>#DIV/0!</v>
      </c>
    </row>
    <row r="26" spans="1:19" x14ac:dyDescent="0.2">
      <c r="A26" s="156"/>
      <c r="B26" s="157"/>
      <c r="C26" s="27"/>
      <c r="D26" s="98"/>
      <c r="E26" s="98"/>
      <c r="F26" s="71" t="str">
        <f t="shared" si="0"/>
        <v/>
      </c>
      <c r="G26" s="94"/>
      <c r="H26" s="115"/>
      <c r="I26" s="28"/>
      <c r="J26" s="27"/>
      <c r="K26" s="117">
        <f t="shared" si="4"/>
        <v>0</v>
      </c>
      <c r="L26" s="56" t="e">
        <f t="shared" si="1"/>
        <v>#DIV/0!</v>
      </c>
      <c r="M26" s="129" t="e">
        <f t="shared" si="2"/>
        <v>#DIV/0!</v>
      </c>
      <c r="N26" s="57" t="str">
        <f t="shared" si="3"/>
        <v/>
      </c>
      <c r="P26" s="44" t="str">
        <f t="shared" si="5"/>
        <v/>
      </c>
      <c r="Q26" s="126">
        <f t="shared" si="6"/>
        <v>0</v>
      </c>
      <c r="R26" s="126" t="e">
        <f t="shared" si="7"/>
        <v>#VALUE!</v>
      </c>
      <c r="S26" s="126" t="e">
        <f t="shared" si="8"/>
        <v>#DIV/0!</v>
      </c>
    </row>
    <row r="27" spans="1:19" x14ac:dyDescent="0.2">
      <c r="A27" s="156"/>
      <c r="B27" s="157"/>
      <c r="C27" s="27"/>
      <c r="D27" s="98"/>
      <c r="E27" s="98"/>
      <c r="F27" s="71" t="str">
        <f t="shared" si="0"/>
        <v/>
      </c>
      <c r="G27" s="94"/>
      <c r="H27" s="115"/>
      <c r="I27" s="28"/>
      <c r="J27" s="27"/>
      <c r="K27" s="117">
        <f t="shared" si="4"/>
        <v>0</v>
      </c>
      <c r="L27" s="56" t="e">
        <f t="shared" si="1"/>
        <v>#DIV/0!</v>
      </c>
      <c r="M27" s="129" t="e">
        <f t="shared" si="2"/>
        <v>#DIV/0!</v>
      </c>
      <c r="N27" s="57" t="str">
        <f t="shared" si="3"/>
        <v/>
      </c>
      <c r="P27" s="44" t="str">
        <f t="shared" si="5"/>
        <v/>
      </c>
      <c r="Q27" s="126">
        <f t="shared" si="6"/>
        <v>0</v>
      </c>
      <c r="R27" s="126" t="e">
        <f t="shared" si="7"/>
        <v>#VALUE!</v>
      </c>
      <c r="S27" s="126" t="e">
        <f t="shared" si="8"/>
        <v>#DIV/0!</v>
      </c>
    </row>
    <row r="28" spans="1:19" x14ac:dyDescent="0.2">
      <c r="A28" s="156"/>
      <c r="B28" s="157"/>
      <c r="C28" s="27"/>
      <c r="D28" s="98"/>
      <c r="E28" s="98"/>
      <c r="F28" s="71" t="str">
        <f t="shared" si="0"/>
        <v/>
      </c>
      <c r="G28" s="94"/>
      <c r="H28" s="115"/>
      <c r="I28" s="28"/>
      <c r="J28" s="27"/>
      <c r="K28" s="117">
        <f t="shared" si="4"/>
        <v>0</v>
      </c>
      <c r="L28" s="56" t="e">
        <f t="shared" si="1"/>
        <v>#DIV/0!</v>
      </c>
      <c r="M28" s="129" t="e">
        <f t="shared" si="2"/>
        <v>#DIV/0!</v>
      </c>
      <c r="N28" s="57" t="str">
        <f t="shared" si="3"/>
        <v/>
      </c>
      <c r="P28" s="44" t="str">
        <f t="shared" si="5"/>
        <v/>
      </c>
      <c r="Q28" s="126">
        <f t="shared" si="6"/>
        <v>0</v>
      </c>
      <c r="R28" s="126" t="e">
        <f t="shared" si="7"/>
        <v>#VALUE!</v>
      </c>
      <c r="S28" s="126" t="e">
        <f t="shared" si="8"/>
        <v>#DIV/0!</v>
      </c>
    </row>
    <row r="29" spans="1:19" x14ac:dyDescent="0.2">
      <c r="A29" s="156"/>
      <c r="B29" s="157"/>
      <c r="C29" s="27"/>
      <c r="D29" s="98"/>
      <c r="E29" s="98"/>
      <c r="F29" s="71" t="str">
        <f t="shared" si="0"/>
        <v/>
      </c>
      <c r="G29" s="94"/>
      <c r="H29" s="115"/>
      <c r="I29" s="28"/>
      <c r="J29" s="27"/>
      <c r="K29" s="117">
        <f t="shared" si="4"/>
        <v>0</v>
      </c>
      <c r="L29" s="56" t="e">
        <f t="shared" si="1"/>
        <v>#DIV/0!</v>
      </c>
      <c r="M29" s="129" t="e">
        <f t="shared" si="2"/>
        <v>#DIV/0!</v>
      </c>
      <c r="N29" s="57" t="str">
        <f t="shared" si="3"/>
        <v/>
      </c>
      <c r="P29" s="44" t="str">
        <f t="shared" si="5"/>
        <v/>
      </c>
      <c r="Q29" s="126">
        <f t="shared" si="6"/>
        <v>0</v>
      </c>
      <c r="R29" s="126" t="e">
        <f t="shared" si="7"/>
        <v>#VALUE!</v>
      </c>
      <c r="S29" s="126" t="e">
        <f t="shared" si="8"/>
        <v>#DIV/0!</v>
      </c>
    </row>
    <row r="30" spans="1:19" x14ac:dyDescent="0.2">
      <c r="A30" s="156"/>
      <c r="B30" s="157"/>
      <c r="C30" s="27"/>
      <c r="D30" s="98"/>
      <c r="E30" s="98"/>
      <c r="F30" s="71" t="str">
        <f t="shared" si="0"/>
        <v/>
      </c>
      <c r="G30" s="94"/>
      <c r="H30" s="115"/>
      <c r="I30" s="28"/>
      <c r="J30" s="27"/>
      <c r="K30" s="117">
        <f t="shared" si="4"/>
        <v>0</v>
      </c>
      <c r="L30" s="56" t="e">
        <f t="shared" si="1"/>
        <v>#DIV/0!</v>
      </c>
      <c r="M30" s="129" t="e">
        <f t="shared" si="2"/>
        <v>#DIV/0!</v>
      </c>
      <c r="N30" s="57" t="str">
        <f t="shared" si="3"/>
        <v/>
      </c>
      <c r="P30" s="44" t="str">
        <f t="shared" si="5"/>
        <v/>
      </c>
      <c r="Q30" s="126">
        <f t="shared" si="6"/>
        <v>0</v>
      </c>
      <c r="R30" s="126" t="e">
        <f t="shared" si="7"/>
        <v>#VALUE!</v>
      </c>
      <c r="S30" s="126" t="e">
        <f t="shared" si="8"/>
        <v>#DIV/0!</v>
      </c>
    </row>
    <row r="31" spans="1:19" x14ac:dyDescent="0.2">
      <c r="A31" s="156"/>
      <c r="B31" s="157"/>
      <c r="C31" s="27"/>
      <c r="D31" s="98"/>
      <c r="E31" s="98"/>
      <c r="F31" s="71" t="str">
        <f t="shared" si="0"/>
        <v/>
      </c>
      <c r="G31" s="94"/>
      <c r="H31" s="115"/>
      <c r="I31" s="28"/>
      <c r="J31" s="27"/>
      <c r="K31" s="117">
        <f t="shared" si="4"/>
        <v>0</v>
      </c>
      <c r="L31" s="56" t="e">
        <f t="shared" si="1"/>
        <v>#DIV/0!</v>
      </c>
      <c r="M31" s="129" t="e">
        <f t="shared" si="2"/>
        <v>#DIV/0!</v>
      </c>
      <c r="N31" s="57" t="str">
        <f t="shared" si="3"/>
        <v/>
      </c>
      <c r="P31" s="44" t="str">
        <f t="shared" si="5"/>
        <v/>
      </c>
      <c r="Q31" s="126">
        <f t="shared" si="6"/>
        <v>0</v>
      </c>
      <c r="R31" s="126" t="e">
        <f t="shared" si="7"/>
        <v>#VALUE!</v>
      </c>
      <c r="S31" s="126" t="e">
        <f t="shared" si="8"/>
        <v>#DIV/0!</v>
      </c>
    </row>
    <row r="32" spans="1:19" x14ac:dyDescent="0.2">
      <c r="A32" s="156"/>
      <c r="B32" s="157"/>
      <c r="C32" s="27"/>
      <c r="D32" s="98"/>
      <c r="E32" s="98"/>
      <c r="F32" s="71" t="str">
        <f t="shared" si="0"/>
        <v/>
      </c>
      <c r="G32" s="94"/>
      <c r="H32" s="115"/>
      <c r="I32" s="28"/>
      <c r="J32" s="27"/>
      <c r="K32" s="117">
        <f t="shared" si="4"/>
        <v>0</v>
      </c>
      <c r="L32" s="56" t="e">
        <f t="shared" si="1"/>
        <v>#DIV/0!</v>
      </c>
      <c r="M32" s="129" t="e">
        <f t="shared" si="2"/>
        <v>#DIV/0!</v>
      </c>
      <c r="N32" s="57" t="str">
        <f t="shared" si="3"/>
        <v/>
      </c>
      <c r="P32" s="44" t="str">
        <f t="shared" si="5"/>
        <v/>
      </c>
      <c r="Q32" s="126">
        <f t="shared" si="6"/>
        <v>0</v>
      </c>
      <c r="R32" s="126" t="e">
        <f t="shared" si="7"/>
        <v>#VALUE!</v>
      </c>
      <c r="S32" s="126" t="e">
        <f t="shared" si="8"/>
        <v>#DIV/0!</v>
      </c>
    </row>
    <row r="33" spans="1:19" x14ac:dyDescent="0.2">
      <c r="A33" s="156"/>
      <c r="B33" s="157"/>
      <c r="C33" s="27"/>
      <c r="D33" s="98"/>
      <c r="E33" s="98"/>
      <c r="F33" s="71" t="str">
        <f t="shared" si="0"/>
        <v/>
      </c>
      <c r="G33" s="94"/>
      <c r="H33" s="115"/>
      <c r="I33" s="28"/>
      <c r="J33" s="27"/>
      <c r="K33" s="117">
        <f t="shared" si="4"/>
        <v>0</v>
      </c>
      <c r="L33" s="56" t="e">
        <f t="shared" si="1"/>
        <v>#DIV/0!</v>
      </c>
      <c r="M33" s="129" t="e">
        <f t="shared" si="2"/>
        <v>#DIV/0!</v>
      </c>
      <c r="N33" s="57" t="str">
        <f t="shared" si="3"/>
        <v/>
      </c>
      <c r="P33" s="44" t="str">
        <f t="shared" si="5"/>
        <v/>
      </c>
      <c r="Q33" s="126">
        <f t="shared" si="6"/>
        <v>0</v>
      </c>
      <c r="R33" s="126" t="e">
        <f t="shared" si="7"/>
        <v>#VALUE!</v>
      </c>
      <c r="S33" s="126" t="e">
        <f t="shared" si="8"/>
        <v>#DIV/0!</v>
      </c>
    </row>
    <row r="34" spans="1:19" x14ac:dyDescent="0.2">
      <c r="A34" s="156"/>
      <c r="B34" s="157"/>
      <c r="C34" s="27"/>
      <c r="D34" s="98"/>
      <c r="E34" s="98"/>
      <c r="F34" s="71" t="str">
        <f t="shared" si="0"/>
        <v/>
      </c>
      <c r="G34" s="94"/>
      <c r="H34" s="115"/>
      <c r="I34" s="28"/>
      <c r="J34" s="27"/>
      <c r="K34" s="117">
        <f t="shared" si="4"/>
        <v>0</v>
      </c>
      <c r="L34" s="56" t="e">
        <f t="shared" si="1"/>
        <v>#DIV/0!</v>
      </c>
      <c r="M34" s="129" t="e">
        <f t="shared" si="2"/>
        <v>#DIV/0!</v>
      </c>
      <c r="N34" s="57" t="str">
        <f t="shared" si="3"/>
        <v/>
      </c>
      <c r="P34" s="44" t="str">
        <f t="shared" si="5"/>
        <v/>
      </c>
      <c r="Q34" s="126">
        <f t="shared" si="6"/>
        <v>0</v>
      </c>
      <c r="R34" s="126" t="e">
        <f t="shared" si="7"/>
        <v>#VALUE!</v>
      </c>
      <c r="S34" s="126" t="e">
        <f t="shared" si="8"/>
        <v>#DIV/0!</v>
      </c>
    </row>
    <row r="35" spans="1:19" x14ac:dyDescent="0.2">
      <c r="A35" s="156"/>
      <c r="B35" s="157"/>
      <c r="C35" s="27"/>
      <c r="D35" s="98"/>
      <c r="E35" s="98"/>
      <c r="F35" s="71" t="str">
        <f t="shared" si="0"/>
        <v/>
      </c>
      <c r="G35" s="94"/>
      <c r="H35" s="115"/>
      <c r="I35" s="28"/>
      <c r="J35" s="27"/>
      <c r="K35" s="117">
        <f t="shared" si="4"/>
        <v>0</v>
      </c>
      <c r="L35" s="56" t="e">
        <f t="shared" si="1"/>
        <v>#DIV/0!</v>
      </c>
      <c r="M35" s="129" t="e">
        <f t="shared" si="2"/>
        <v>#DIV/0!</v>
      </c>
      <c r="N35" s="57" t="str">
        <f t="shared" si="3"/>
        <v/>
      </c>
      <c r="P35" s="44" t="str">
        <f t="shared" si="5"/>
        <v/>
      </c>
      <c r="Q35" s="126">
        <f t="shared" si="6"/>
        <v>0</v>
      </c>
      <c r="R35" s="126" t="e">
        <f t="shared" si="7"/>
        <v>#VALUE!</v>
      </c>
      <c r="S35" s="126" t="e">
        <f t="shared" si="8"/>
        <v>#DIV/0!</v>
      </c>
    </row>
    <row r="36" spans="1:19" x14ac:dyDescent="0.2">
      <c r="A36" s="156"/>
      <c r="B36" s="157"/>
      <c r="C36" s="27"/>
      <c r="D36" s="98"/>
      <c r="E36" s="98"/>
      <c r="F36" s="71" t="str">
        <f t="shared" si="0"/>
        <v/>
      </c>
      <c r="G36" s="94"/>
      <c r="H36" s="115"/>
      <c r="I36" s="28"/>
      <c r="J36" s="27"/>
      <c r="K36" s="117">
        <f t="shared" si="4"/>
        <v>0</v>
      </c>
      <c r="L36" s="56" t="e">
        <f t="shared" si="1"/>
        <v>#DIV/0!</v>
      </c>
      <c r="M36" s="129" t="e">
        <f t="shared" si="2"/>
        <v>#DIV/0!</v>
      </c>
      <c r="N36" s="57" t="str">
        <f t="shared" si="3"/>
        <v/>
      </c>
      <c r="P36" s="44" t="str">
        <f t="shared" si="5"/>
        <v/>
      </c>
      <c r="Q36" s="126">
        <f t="shared" si="6"/>
        <v>0</v>
      </c>
      <c r="R36" s="126" t="e">
        <f t="shared" si="7"/>
        <v>#VALUE!</v>
      </c>
      <c r="S36" s="126" t="e">
        <f t="shared" si="8"/>
        <v>#DIV/0!</v>
      </c>
    </row>
    <row r="37" spans="1:19" x14ac:dyDescent="0.2">
      <c r="A37" s="156"/>
      <c r="B37" s="157"/>
      <c r="C37" s="27"/>
      <c r="D37" s="98"/>
      <c r="E37" s="98"/>
      <c r="F37" s="71" t="str">
        <f t="shared" si="0"/>
        <v/>
      </c>
      <c r="G37" s="94"/>
      <c r="H37" s="115"/>
      <c r="I37" s="28"/>
      <c r="J37" s="27"/>
      <c r="K37" s="117">
        <f t="shared" si="4"/>
        <v>0</v>
      </c>
      <c r="L37" s="56" t="e">
        <f t="shared" si="1"/>
        <v>#DIV/0!</v>
      </c>
      <c r="M37" s="129" t="e">
        <f t="shared" si="2"/>
        <v>#DIV/0!</v>
      </c>
      <c r="N37" s="57" t="str">
        <f t="shared" si="3"/>
        <v/>
      </c>
      <c r="P37" s="44" t="str">
        <f t="shared" si="5"/>
        <v/>
      </c>
      <c r="Q37" s="126">
        <f t="shared" si="6"/>
        <v>0</v>
      </c>
      <c r="R37" s="126" t="e">
        <f t="shared" si="7"/>
        <v>#VALUE!</v>
      </c>
      <c r="S37" s="126" t="e">
        <f t="shared" si="8"/>
        <v>#DIV/0!</v>
      </c>
    </row>
    <row r="38" spans="1:19" x14ac:dyDescent="0.2">
      <c r="A38" s="156"/>
      <c r="B38" s="157"/>
      <c r="C38" s="27"/>
      <c r="D38" s="98"/>
      <c r="E38" s="98"/>
      <c r="F38" s="71" t="str">
        <f t="shared" si="0"/>
        <v/>
      </c>
      <c r="G38" s="94"/>
      <c r="H38" s="115"/>
      <c r="I38" s="28"/>
      <c r="J38" s="27"/>
      <c r="K38" s="117">
        <f t="shared" si="4"/>
        <v>0</v>
      </c>
      <c r="L38" s="56" t="e">
        <f t="shared" si="1"/>
        <v>#DIV/0!</v>
      </c>
      <c r="M38" s="129" t="e">
        <f t="shared" si="2"/>
        <v>#DIV/0!</v>
      </c>
      <c r="N38" s="57" t="str">
        <f t="shared" si="3"/>
        <v/>
      </c>
      <c r="P38" s="44" t="str">
        <f t="shared" si="5"/>
        <v/>
      </c>
      <c r="Q38" s="126">
        <f t="shared" si="6"/>
        <v>0</v>
      </c>
      <c r="R38" s="126" t="e">
        <f t="shared" si="7"/>
        <v>#VALUE!</v>
      </c>
      <c r="S38" s="126" t="e">
        <f t="shared" si="8"/>
        <v>#DIV/0!</v>
      </c>
    </row>
    <row r="39" spans="1:19" x14ac:dyDescent="0.2">
      <c r="A39" s="156"/>
      <c r="B39" s="157"/>
      <c r="C39" s="27"/>
      <c r="D39" s="98"/>
      <c r="E39" s="98"/>
      <c r="F39" s="71" t="str">
        <f t="shared" si="0"/>
        <v/>
      </c>
      <c r="G39" s="94"/>
      <c r="H39" s="115"/>
      <c r="I39" s="28"/>
      <c r="J39" s="27"/>
      <c r="K39" s="117">
        <f t="shared" si="4"/>
        <v>0</v>
      </c>
      <c r="L39" s="56" t="e">
        <f t="shared" si="1"/>
        <v>#DIV/0!</v>
      </c>
      <c r="M39" s="129" t="e">
        <f t="shared" si="2"/>
        <v>#DIV/0!</v>
      </c>
      <c r="N39" s="57" t="str">
        <f t="shared" si="3"/>
        <v/>
      </c>
      <c r="P39" s="44" t="str">
        <f t="shared" si="5"/>
        <v/>
      </c>
      <c r="Q39" s="126">
        <f t="shared" si="6"/>
        <v>0</v>
      </c>
      <c r="R39" s="126" t="e">
        <f t="shared" si="7"/>
        <v>#VALUE!</v>
      </c>
      <c r="S39" s="126" t="e">
        <f t="shared" si="8"/>
        <v>#DIV/0!</v>
      </c>
    </row>
    <row r="40" spans="1:19" x14ac:dyDescent="0.2">
      <c r="A40" s="156"/>
      <c r="B40" s="157"/>
      <c r="C40" s="27"/>
      <c r="D40" s="98"/>
      <c r="E40" s="98"/>
      <c r="F40" s="71" t="str">
        <f t="shared" si="0"/>
        <v/>
      </c>
      <c r="G40" s="94"/>
      <c r="H40" s="115"/>
      <c r="I40" s="28"/>
      <c r="J40" s="27"/>
      <c r="K40" s="117">
        <f t="shared" si="4"/>
        <v>0</v>
      </c>
      <c r="L40" s="56" t="e">
        <f t="shared" si="1"/>
        <v>#DIV/0!</v>
      </c>
      <c r="M40" s="129" t="e">
        <f t="shared" si="2"/>
        <v>#DIV/0!</v>
      </c>
      <c r="N40" s="57" t="str">
        <f t="shared" si="3"/>
        <v/>
      </c>
      <c r="P40" s="44" t="str">
        <f t="shared" si="5"/>
        <v/>
      </c>
      <c r="Q40" s="126">
        <f t="shared" si="6"/>
        <v>0</v>
      </c>
      <c r="R40" s="126" t="e">
        <f t="shared" si="7"/>
        <v>#VALUE!</v>
      </c>
      <c r="S40" s="126" t="e">
        <f t="shared" si="8"/>
        <v>#DIV/0!</v>
      </c>
    </row>
    <row r="41" spans="1:19" x14ac:dyDescent="0.2">
      <c r="A41" s="156"/>
      <c r="B41" s="157"/>
      <c r="C41" s="27"/>
      <c r="D41" s="98"/>
      <c r="E41" s="98"/>
      <c r="F41" s="71" t="str">
        <f t="shared" si="0"/>
        <v/>
      </c>
      <c r="G41" s="94"/>
      <c r="H41" s="115"/>
      <c r="I41" s="28"/>
      <c r="J41" s="27"/>
      <c r="K41" s="117">
        <f t="shared" si="4"/>
        <v>0</v>
      </c>
      <c r="L41" s="56" t="e">
        <f t="shared" si="1"/>
        <v>#DIV/0!</v>
      </c>
      <c r="M41" s="129" t="e">
        <f t="shared" si="2"/>
        <v>#DIV/0!</v>
      </c>
      <c r="N41" s="57" t="str">
        <f t="shared" si="3"/>
        <v/>
      </c>
      <c r="P41" s="44" t="str">
        <f t="shared" si="5"/>
        <v/>
      </c>
      <c r="Q41" s="126">
        <f t="shared" si="6"/>
        <v>0</v>
      </c>
      <c r="R41" s="126" t="e">
        <f t="shared" si="7"/>
        <v>#VALUE!</v>
      </c>
      <c r="S41" s="126" t="e">
        <f t="shared" si="8"/>
        <v>#DIV/0!</v>
      </c>
    </row>
    <row r="42" spans="1:19" x14ac:dyDescent="0.2">
      <c r="A42" s="156"/>
      <c r="B42" s="157"/>
      <c r="C42" s="27"/>
      <c r="D42" s="98"/>
      <c r="E42" s="98"/>
      <c r="F42" s="71" t="str">
        <f t="shared" si="0"/>
        <v/>
      </c>
      <c r="G42" s="94"/>
      <c r="H42" s="115"/>
      <c r="I42" s="28"/>
      <c r="J42" s="27"/>
      <c r="K42" s="117">
        <f t="shared" si="4"/>
        <v>0</v>
      </c>
      <c r="L42" s="56" t="e">
        <f t="shared" si="1"/>
        <v>#DIV/0!</v>
      </c>
      <c r="M42" s="129" t="e">
        <f t="shared" si="2"/>
        <v>#DIV/0!</v>
      </c>
      <c r="N42" s="57" t="str">
        <f t="shared" si="3"/>
        <v/>
      </c>
      <c r="P42" s="44" t="str">
        <f t="shared" si="5"/>
        <v/>
      </c>
      <c r="Q42" s="126">
        <f t="shared" si="6"/>
        <v>0</v>
      </c>
      <c r="R42" s="126" t="e">
        <f t="shared" si="7"/>
        <v>#VALUE!</v>
      </c>
      <c r="S42" s="126" t="e">
        <f t="shared" si="8"/>
        <v>#DIV/0!</v>
      </c>
    </row>
    <row r="43" spans="1:19" x14ac:dyDescent="0.2">
      <c r="A43" s="156"/>
      <c r="B43" s="157"/>
      <c r="C43" s="27"/>
      <c r="D43" s="98"/>
      <c r="E43" s="98"/>
      <c r="F43" s="71" t="str">
        <f t="shared" si="0"/>
        <v/>
      </c>
      <c r="G43" s="94"/>
      <c r="H43" s="115"/>
      <c r="I43" s="28"/>
      <c r="J43" s="27"/>
      <c r="K43" s="117">
        <f t="shared" si="4"/>
        <v>0</v>
      </c>
      <c r="L43" s="56" t="e">
        <f t="shared" si="1"/>
        <v>#DIV/0!</v>
      </c>
      <c r="M43" s="129" t="e">
        <f t="shared" si="2"/>
        <v>#DIV/0!</v>
      </c>
      <c r="N43" s="57" t="str">
        <f t="shared" si="3"/>
        <v/>
      </c>
      <c r="P43" s="44" t="str">
        <f t="shared" si="5"/>
        <v/>
      </c>
      <c r="Q43" s="126">
        <f t="shared" si="6"/>
        <v>0</v>
      </c>
      <c r="R43" s="126" t="e">
        <f t="shared" si="7"/>
        <v>#VALUE!</v>
      </c>
      <c r="S43" s="126" t="e">
        <f t="shared" si="8"/>
        <v>#DIV/0!</v>
      </c>
    </row>
    <row r="44" spans="1:19" x14ac:dyDescent="0.2">
      <c r="A44" s="186"/>
      <c r="B44" s="187"/>
      <c r="C44" s="29"/>
      <c r="D44" s="99"/>
      <c r="E44" s="99"/>
      <c r="F44" s="72" t="str">
        <f t="shared" si="0"/>
        <v/>
      </c>
      <c r="G44" s="95"/>
      <c r="H44" s="116"/>
      <c r="I44" s="30"/>
      <c r="J44" s="29"/>
      <c r="K44" s="117">
        <f t="shared" si="4"/>
        <v>0</v>
      </c>
      <c r="L44" s="127" t="e">
        <f t="shared" si="1"/>
        <v>#DIV/0!</v>
      </c>
      <c r="M44" s="148" t="e">
        <f t="shared" si="2"/>
        <v>#DIV/0!</v>
      </c>
      <c r="N44" s="59" t="str">
        <f t="shared" si="3"/>
        <v/>
      </c>
      <c r="P44" s="44" t="str">
        <f t="shared" si="5"/>
        <v/>
      </c>
      <c r="Q44" s="126">
        <f t="shared" si="6"/>
        <v>0</v>
      </c>
      <c r="R44" s="126" t="e">
        <f t="shared" si="7"/>
        <v>#VALUE!</v>
      </c>
      <c r="S44" s="126" t="e">
        <f t="shared" si="8"/>
        <v>#DIV/0!</v>
      </c>
    </row>
    <row r="45" spans="1:19" s="1" customFormat="1" ht="13.5" thickBot="1" x14ac:dyDescent="0.25">
      <c r="A45" s="188"/>
      <c r="B45" s="189"/>
      <c r="C45" s="147">
        <f>SUM(C15:C44)</f>
        <v>0</v>
      </c>
      <c r="D45" s="149">
        <f>SUM(D15:D44)</f>
        <v>0</v>
      </c>
      <c r="E45" s="149">
        <f>SUM(E15:E44)</f>
        <v>0</v>
      </c>
      <c r="F45" s="134">
        <f>SUM(F15:F44)</f>
        <v>0</v>
      </c>
      <c r="G45" s="17"/>
      <c r="H45" s="17"/>
      <c r="I45" s="132">
        <f>SUM(I15:I44)</f>
        <v>0</v>
      </c>
      <c r="J45" s="133">
        <f>SUM(J15:J44)</f>
        <v>0</v>
      </c>
      <c r="K45" s="49"/>
      <c r="L45" s="130" t="e">
        <f>SUM(L15:L44)</f>
        <v>#DIV/0!</v>
      </c>
      <c r="M45" s="131" t="e">
        <f>SUM(M15:M44)</f>
        <v>#DIV/0!</v>
      </c>
      <c r="N45" s="60" t="e">
        <f>F45-M45</f>
        <v>#DIV/0!</v>
      </c>
      <c r="P45" s="46"/>
      <c r="Q45" s="46"/>
      <c r="R45" s="46"/>
      <c r="S45" s="46"/>
    </row>
    <row r="46" spans="1:19" x14ac:dyDescent="0.2">
      <c r="B46" s="91"/>
      <c r="C46" s="93"/>
      <c r="D46" s="92"/>
      <c r="F46" s="14"/>
    </row>
    <row r="47" spans="1:19" ht="15.75" x14ac:dyDescent="0.25">
      <c r="A47" s="185" t="s">
        <v>57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</row>
    <row r="48" spans="1:19" x14ac:dyDescent="0.2">
      <c r="F48" s="14"/>
    </row>
    <row r="49" spans="6:10" x14ac:dyDescent="0.2">
      <c r="F49" s="14"/>
    </row>
    <row r="50" spans="6:10" x14ac:dyDescent="0.2">
      <c r="F50" s="14"/>
      <c r="J50" s="47"/>
    </row>
    <row r="51" spans="6:10" x14ac:dyDescent="0.2">
      <c r="F51" s="14"/>
    </row>
    <row r="52" spans="6:10" x14ac:dyDescent="0.2">
      <c r="F52" s="14"/>
    </row>
    <row r="53" spans="6:10" x14ac:dyDescent="0.2">
      <c r="F53" s="14"/>
    </row>
    <row r="54" spans="6:10" x14ac:dyDescent="0.2">
      <c r="F54" s="14"/>
    </row>
    <row r="55" spans="6:10" x14ac:dyDescent="0.2">
      <c r="F55" s="14"/>
    </row>
    <row r="56" spans="6:10" x14ac:dyDescent="0.2">
      <c r="F56" s="14"/>
    </row>
    <row r="57" spans="6:10" x14ac:dyDescent="0.2">
      <c r="F57" s="14"/>
    </row>
    <row r="58" spans="6:10" x14ac:dyDescent="0.2">
      <c r="F58" s="14"/>
    </row>
    <row r="59" spans="6:10" x14ac:dyDescent="0.2">
      <c r="F59" s="14"/>
    </row>
    <row r="60" spans="6:10" x14ac:dyDescent="0.2">
      <c r="F60" s="14"/>
    </row>
  </sheetData>
  <sheetProtection algorithmName="SHA-512" hashValue="sjifTnk/kydqUHw28xfvtpKwVGczmgRmUi3AN7BvHPgTaR1ELfETXeS3LEje4u16mkBYPo7Vmz06ZrjezFuYzg==" saltValue="4sLJDujZg1+jpp5anUdOZw==" spinCount="100000" sheet="1"/>
  <mergeCells count="42">
    <mergeCell ref="A47:N47"/>
    <mergeCell ref="A32:B32"/>
    <mergeCell ref="A31:B31"/>
    <mergeCell ref="A28:B28"/>
    <mergeCell ref="A29:B29"/>
    <mergeCell ref="A30:B30"/>
    <mergeCell ref="A38:B38"/>
    <mergeCell ref="A44:B44"/>
    <mergeCell ref="A45:B45"/>
    <mergeCell ref="A43:B43"/>
    <mergeCell ref="A33:B33"/>
    <mergeCell ref="A34:B34"/>
    <mergeCell ref="A39:B39"/>
    <mergeCell ref="A40:B40"/>
    <mergeCell ref="A41:B41"/>
    <mergeCell ref="A35:B35"/>
    <mergeCell ref="A37:B37"/>
    <mergeCell ref="A36:B36"/>
    <mergeCell ref="A42:B42"/>
    <mergeCell ref="A27:B27"/>
    <mergeCell ref="A21:B21"/>
    <mergeCell ref="A22:B22"/>
    <mergeCell ref="A24:B24"/>
    <mergeCell ref="A25:B25"/>
    <mergeCell ref="C6:M6"/>
    <mergeCell ref="E7:F7"/>
    <mergeCell ref="A15:B15"/>
    <mergeCell ref="G11:G14"/>
    <mergeCell ref="D11:D13"/>
    <mergeCell ref="A7:B7"/>
    <mergeCell ref="A11:B13"/>
    <mergeCell ref="A20:B20"/>
    <mergeCell ref="A23:B23"/>
    <mergeCell ref="A17:B17"/>
    <mergeCell ref="A18:B18"/>
    <mergeCell ref="A26:B26"/>
    <mergeCell ref="A19:B19"/>
    <mergeCell ref="A16:B16"/>
    <mergeCell ref="C11:C13"/>
    <mergeCell ref="H11:H14"/>
    <mergeCell ref="F11:F12"/>
    <mergeCell ref="E11:E13"/>
  </mergeCells>
  <phoneticPr fontId="3" type="noConversion"/>
  <dataValidations count="1">
    <dataValidation type="whole" allowBlank="1" showInputMessage="1" showErrorMessage="1" errorTitle="Minimale Abschreibungsdauer" error="Die minimale Abschreibungsdauer für Immobilien beträgt 25 Jahre" sqref="H15:H44" xr:uid="{00000000-0002-0000-0100-000000000000}">
      <formula1>25</formula1>
      <formula2>200</formula2>
    </dataValidation>
  </dataValidations>
  <pageMargins left="0.31496062992125984" right="0.27559055118110237" top="0.43307086614173229" bottom="0.51181102362204722" header="0.23622047244094491" footer="0.19685039370078741"/>
  <pageSetup paperSize="9" scale="80" fitToHeight="100" orientation="landscape" r:id="rId1"/>
  <headerFooter alignWithMargins="0">
    <oddFooter>&amp;RNovember 2016 / V0</oddFooter>
  </headerFooter>
  <cellWatches>
    <cellWatch r="K15"/>
  </cellWatche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tabColor indexed="14"/>
    <pageSetUpPr fitToPage="1"/>
  </sheetPr>
  <dimension ref="A1:T71"/>
  <sheetViews>
    <sheetView showZeros="0" zoomScale="75" workbookViewId="0">
      <selection activeCell="A2" sqref="A2"/>
    </sheetView>
  </sheetViews>
  <sheetFormatPr baseColWidth="10" defaultRowHeight="12.75" outlineLevelCol="1" x14ac:dyDescent="0.2"/>
  <cols>
    <col min="1" max="1" width="8.7109375" customWidth="1"/>
    <col min="2" max="2" width="27.28515625" customWidth="1"/>
    <col min="3" max="3" width="14.5703125" customWidth="1"/>
    <col min="4" max="4" width="13.5703125" customWidth="1"/>
    <col min="5" max="5" width="13.85546875" customWidth="1"/>
    <col min="6" max="6" width="14.42578125" customWidth="1"/>
    <col min="7" max="7" width="10" customWidth="1"/>
    <col min="8" max="8" width="9" customWidth="1"/>
    <col min="9" max="9" width="11.7109375" customWidth="1"/>
    <col min="10" max="10" width="12" customWidth="1"/>
    <col min="11" max="11" width="8.140625" customWidth="1"/>
    <col min="12" max="12" width="14.140625" customWidth="1"/>
    <col min="13" max="14" width="13.7109375" customWidth="1"/>
    <col min="16" max="19" width="11.42578125" hidden="1" customWidth="1" outlineLevel="1"/>
    <col min="20" max="20" width="11.42578125" customWidth="1" collapsed="1"/>
  </cols>
  <sheetData>
    <row r="1" spans="1:19" x14ac:dyDescent="0.2">
      <c r="A1" s="1" t="str">
        <f>Immobilien!A1</f>
        <v>Gesundheits-, Sozial- und Integrationsdirektion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9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9" ht="15.75" x14ac:dyDescent="0.25">
      <c r="A4" s="2" t="s">
        <v>0</v>
      </c>
      <c r="B4" s="2"/>
      <c r="C4" s="2"/>
      <c r="D4" s="2"/>
      <c r="F4" s="2"/>
      <c r="G4" s="2"/>
      <c r="H4" s="2" t="s">
        <v>17</v>
      </c>
      <c r="J4" s="2"/>
      <c r="K4" s="89" t="s">
        <v>16</v>
      </c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9" x14ac:dyDescent="0.2">
      <c r="A7" s="1" t="s">
        <v>9</v>
      </c>
      <c r="B7" s="1"/>
      <c r="C7" s="190" t="str">
        <f>IF(Immobilien!C6:M6="","",Immobilien!C6:M6)</f>
        <v/>
      </c>
      <c r="D7" s="170"/>
      <c r="E7" s="170"/>
      <c r="F7" s="170"/>
      <c r="G7" s="170"/>
      <c r="H7" s="170"/>
      <c r="I7" s="170"/>
      <c r="J7" s="170"/>
      <c r="K7" s="170"/>
      <c r="L7" s="170"/>
      <c r="M7" s="170"/>
    </row>
    <row r="8" spans="1:19" x14ac:dyDescent="0.2">
      <c r="A8" s="171"/>
      <c r="B8" s="180"/>
      <c r="C8" s="107"/>
      <c r="D8" s="24"/>
      <c r="E8" s="171"/>
      <c r="F8" s="180"/>
      <c r="G8" s="107"/>
      <c r="H8" s="107"/>
      <c r="I8" s="15"/>
      <c r="J8" s="15"/>
      <c r="K8" s="15"/>
      <c r="L8" s="15"/>
      <c r="M8" s="15"/>
      <c r="N8" s="15"/>
    </row>
    <row r="9" spans="1:19" x14ac:dyDescent="0.2">
      <c r="A9" s="1"/>
      <c r="B9" s="1"/>
      <c r="C9" s="1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9" ht="15.75" x14ac:dyDescent="0.25">
      <c r="G10" s="90" t="s">
        <v>54</v>
      </c>
      <c r="H10" s="68"/>
    </row>
    <row r="11" spans="1:19" ht="13.5" thickBot="1" x14ac:dyDescent="0.25"/>
    <row r="12" spans="1:19" ht="65.25" customHeight="1" x14ac:dyDescent="0.2">
      <c r="A12" s="181" t="s">
        <v>2</v>
      </c>
      <c r="B12" s="182"/>
      <c r="C12" s="158" t="s">
        <v>3</v>
      </c>
      <c r="D12" s="177" t="s">
        <v>62</v>
      </c>
      <c r="E12" s="166" t="s">
        <v>27</v>
      </c>
      <c r="F12" s="164" t="s">
        <v>35</v>
      </c>
      <c r="G12" s="164" t="s">
        <v>28</v>
      </c>
      <c r="H12" s="161" t="s">
        <v>48</v>
      </c>
      <c r="I12" s="7" t="s">
        <v>44</v>
      </c>
      <c r="J12" s="20" t="s">
        <v>37</v>
      </c>
      <c r="K12" s="7" t="s">
        <v>43</v>
      </c>
      <c r="L12" s="11" t="s">
        <v>8</v>
      </c>
      <c r="M12" s="11" t="s">
        <v>11</v>
      </c>
      <c r="N12" s="11" t="s">
        <v>55</v>
      </c>
    </row>
    <row r="13" spans="1:19" ht="13.5" customHeight="1" x14ac:dyDescent="0.2">
      <c r="A13" s="183"/>
      <c r="B13" s="184"/>
      <c r="C13" s="159"/>
      <c r="D13" s="178"/>
      <c r="E13" s="167"/>
      <c r="F13" s="165"/>
      <c r="G13" s="191"/>
      <c r="H13" s="162"/>
      <c r="I13" s="19" t="str">
        <f>IF(H10="","",H10-1)</f>
        <v/>
      </c>
      <c r="J13" s="67" t="str">
        <f>IF(H10="","",H10-1)</f>
        <v/>
      </c>
      <c r="K13" s="19">
        <f>H10</f>
        <v>0</v>
      </c>
      <c r="L13" s="19"/>
      <c r="M13" s="19"/>
      <c r="N13" s="19"/>
    </row>
    <row r="14" spans="1:19" ht="15.75" customHeight="1" x14ac:dyDescent="0.2">
      <c r="A14" s="183"/>
      <c r="B14" s="184"/>
      <c r="C14" s="160"/>
      <c r="D14" s="179"/>
      <c r="E14" s="168"/>
      <c r="F14" s="16" t="s">
        <v>15</v>
      </c>
      <c r="G14" s="191"/>
      <c r="H14" s="162"/>
      <c r="I14" s="18"/>
      <c r="J14" s="21"/>
      <c r="K14" s="19"/>
      <c r="L14" s="12" t="s">
        <v>14</v>
      </c>
      <c r="M14" s="12" t="s">
        <v>13</v>
      </c>
      <c r="N14" s="12" t="s">
        <v>56</v>
      </c>
    </row>
    <row r="15" spans="1:19" ht="13.5" thickBot="1" x14ac:dyDescent="0.25">
      <c r="A15" s="63"/>
      <c r="B15" s="64"/>
      <c r="C15" s="3" t="s">
        <v>4</v>
      </c>
      <c r="D15" s="4" t="s">
        <v>4</v>
      </c>
      <c r="E15" s="5" t="s">
        <v>4</v>
      </c>
      <c r="F15" s="10" t="s">
        <v>4</v>
      </c>
      <c r="G15" s="23"/>
      <c r="H15" s="163"/>
      <c r="I15" s="8" t="s">
        <v>4</v>
      </c>
      <c r="J15" s="9" t="s">
        <v>4</v>
      </c>
      <c r="K15" s="8"/>
      <c r="L15" s="13" t="s">
        <v>4</v>
      </c>
      <c r="M15" s="13" t="s">
        <v>4</v>
      </c>
      <c r="N15" s="13" t="s">
        <v>4</v>
      </c>
      <c r="P15" s="45" t="s">
        <v>29</v>
      </c>
      <c r="Q15" s="45" t="s">
        <v>30</v>
      </c>
      <c r="R15" s="45" t="s">
        <v>31</v>
      </c>
      <c r="S15" s="45" t="s">
        <v>32</v>
      </c>
    </row>
    <row r="16" spans="1:19" x14ac:dyDescent="0.2">
      <c r="A16" s="172"/>
      <c r="B16" s="173"/>
      <c r="C16" s="96"/>
      <c r="D16" s="97"/>
      <c r="E16" s="97"/>
      <c r="F16" s="71" t="str">
        <f t="shared" ref="F16:F55" si="0">IF(C16="","",C16-D16-E16)</f>
        <v/>
      </c>
      <c r="G16" s="100"/>
      <c r="H16" s="118"/>
      <c r="I16" s="25"/>
      <c r="J16" s="43"/>
      <c r="K16" s="120">
        <f>IF(((($H16)-(H$10-1-G16))-1)&lt;0,"0",((($H16)-(H$10-1-G16))-1))</f>
        <v>0</v>
      </c>
      <c r="L16" s="54" t="e">
        <f>IF(S16&lt;1,R16,S16)</f>
        <v>#DIV/0!</v>
      </c>
      <c r="M16" s="55" t="e">
        <f>IF(L16="","",I16+L16)</f>
        <v>#DIV/0!</v>
      </c>
      <c r="N16" s="55" t="str">
        <f>IF(F16="","",F16-M16)</f>
        <v/>
      </c>
      <c r="P16" s="44" t="str">
        <f t="shared" ref="P16:P45" si="1">IF(F16="","",F16)</f>
        <v/>
      </c>
      <c r="Q16" s="126">
        <f>IF(J16="0","0",J16)</f>
        <v>0</v>
      </c>
      <c r="R16" s="126" t="e">
        <f>IF(K16="0","0",F16/K16)</f>
        <v>#VALUE!</v>
      </c>
      <c r="S16" s="126" t="e">
        <f>IF(K16="0","0",J16/K16)</f>
        <v>#DIV/0!</v>
      </c>
    </row>
    <row r="17" spans="1:19" ht="12.75" customHeight="1" x14ac:dyDescent="0.2">
      <c r="A17" s="156"/>
      <c r="B17" s="157"/>
      <c r="C17" s="27"/>
      <c r="D17" s="98"/>
      <c r="E17" s="98"/>
      <c r="F17" s="71" t="str">
        <f t="shared" si="0"/>
        <v/>
      </c>
      <c r="G17" s="94"/>
      <c r="H17" s="115"/>
      <c r="I17" s="28"/>
      <c r="J17" s="27"/>
      <c r="K17" s="121">
        <f t="shared" ref="K17:K55" si="2">IF(((($H17)-(H$10-1-G17))-1)&lt;0,"0",((($H17)-(H$10-1-G17))-1))</f>
        <v>0</v>
      </c>
      <c r="L17" s="137" t="e">
        <f t="shared" ref="L17:L55" si="3">IF(S17&lt;1,R17,S17)</f>
        <v>#DIV/0!</v>
      </c>
      <c r="M17" s="138" t="e">
        <f t="shared" ref="M17:M55" si="4">IF(L17="","",I17+L17)</f>
        <v>#DIV/0!</v>
      </c>
      <c r="N17" s="138" t="str">
        <f t="shared" ref="N17:N55" si="5">IF(F17="","",F17-M17)</f>
        <v/>
      </c>
      <c r="P17" s="44" t="str">
        <f t="shared" si="1"/>
        <v/>
      </c>
      <c r="Q17" s="126">
        <f>IF(J17="0","0",J17)</f>
        <v>0</v>
      </c>
      <c r="R17" s="126" t="e">
        <f>IF(K17="0","0",F17/K17)</f>
        <v>#VALUE!</v>
      </c>
      <c r="S17" s="126" t="e">
        <f>IF(K17="0","0",J17/K17)</f>
        <v>#DIV/0!</v>
      </c>
    </row>
    <row r="18" spans="1:19" x14ac:dyDescent="0.2">
      <c r="A18" s="156"/>
      <c r="B18" s="157"/>
      <c r="C18" s="27"/>
      <c r="D18" s="98"/>
      <c r="E18" s="98"/>
      <c r="F18" s="71" t="str">
        <f t="shared" si="0"/>
        <v/>
      </c>
      <c r="G18" s="94"/>
      <c r="H18" s="115"/>
      <c r="I18" s="28"/>
      <c r="J18" s="27"/>
      <c r="K18" s="121">
        <f t="shared" si="2"/>
        <v>0</v>
      </c>
      <c r="L18" s="56" t="e">
        <f t="shared" si="3"/>
        <v>#DIV/0!</v>
      </c>
      <c r="M18" s="138" t="e">
        <f t="shared" si="4"/>
        <v>#DIV/0!</v>
      </c>
      <c r="N18" s="138" t="str">
        <f t="shared" si="5"/>
        <v/>
      </c>
      <c r="P18" s="44" t="str">
        <f t="shared" si="1"/>
        <v/>
      </c>
      <c r="Q18" s="126">
        <f>IF(J18="0","0",J18)</f>
        <v>0</v>
      </c>
      <c r="R18" s="126" t="e">
        <f>IF(K18="0","0",F18/K18)</f>
        <v>#VALUE!</v>
      </c>
      <c r="S18" s="126" t="e">
        <f>IF(K18="0","0",J18/K18)</f>
        <v>#DIV/0!</v>
      </c>
    </row>
    <row r="19" spans="1:19" x14ac:dyDescent="0.2">
      <c r="A19" s="156"/>
      <c r="B19" s="157"/>
      <c r="C19" s="27"/>
      <c r="D19" s="98"/>
      <c r="E19" s="98"/>
      <c r="F19" s="71" t="str">
        <f t="shared" si="0"/>
        <v/>
      </c>
      <c r="G19" s="94"/>
      <c r="H19" s="115"/>
      <c r="I19" s="28"/>
      <c r="J19" s="27"/>
      <c r="K19" s="121">
        <f t="shared" si="2"/>
        <v>0</v>
      </c>
      <c r="L19" s="56" t="e">
        <f t="shared" si="3"/>
        <v>#DIV/0!</v>
      </c>
      <c r="M19" s="138" t="e">
        <f t="shared" si="4"/>
        <v>#DIV/0!</v>
      </c>
      <c r="N19" s="138" t="str">
        <f t="shared" si="5"/>
        <v/>
      </c>
      <c r="P19" s="44" t="str">
        <f t="shared" si="1"/>
        <v/>
      </c>
      <c r="Q19" s="126">
        <f>IF(J19="0","0",J19)</f>
        <v>0</v>
      </c>
      <c r="R19" s="126" t="e">
        <f>IF(K19="0","0",F19/K19)</f>
        <v>#VALUE!</v>
      </c>
      <c r="S19" s="126" t="e">
        <f>IF(K19="0","0",J19/K19)</f>
        <v>#DIV/0!</v>
      </c>
    </row>
    <row r="20" spans="1:19" x14ac:dyDescent="0.2">
      <c r="A20" s="156"/>
      <c r="B20" s="157"/>
      <c r="C20" s="27"/>
      <c r="D20" s="98"/>
      <c r="E20" s="98"/>
      <c r="F20" s="71" t="str">
        <f t="shared" si="0"/>
        <v/>
      </c>
      <c r="G20" s="94"/>
      <c r="H20" s="115"/>
      <c r="I20" s="28"/>
      <c r="J20" s="27"/>
      <c r="K20" s="121">
        <f t="shared" si="2"/>
        <v>0</v>
      </c>
      <c r="L20" s="56" t="e">
        <f t="shared" si="3"/>
        <v>#DIV/0!</v>
      </c>
      <c r="M20" s="138" t="e">
        <f t="shared" si="4"/>
        <v>#DIV/0!</v>
      </c>
      <c r="N20" s="138" t="str">
        <f t="shared" si="5"/>
        <v/>
      </c>
      <c r="P20" s="44" t="str">
        <f t="shared" si="1"/>
        <v/>
      </c>
      <c r="Q20" s="126">
        <f t="shared" ref="Q20:Q45" si="6">IF(J20="0","0",J20)</f>
        <v>0</v>
      </c>
      <c r="R20" s="126" t="e">
        <f t="shared" ref="R20:R45" si="7">IF(K20="0","0",F20/K20)</f>
        <v>#VALUE!</v>
      </c>
      <c r="S20" s="126" t="e">
        <f t="shared" ref="S20:S45" si="8">IF(K20="0","0",J20/K20)</f>
        <v>#DIV/0!</v>
      </c>
    </row>
    <row r="21" spans="1:19" x14ac:dyDescent="0.2">
      <c r="A21" s="156"/>
      <c r="B21" s="157"/>
      <c r="C21" s="27"/>
      <c r="D21" s="98"/>
      <c r="E21" s="98"/>
      <c r="F21" s="71" t="str">
        <f t="shared" si="0"/>
        <v/>
      </c>
      <c r="G21" s="94"/>
      <c r="H21" s="115"/>
      <c r="I21" s="28"/>
      <c r="J21" s="27"/>
      <c r="K21" s="121">
        <f t="shared" si="2"/>
        <v>0</v>
      </c>
      <c r="L21" s="56" t="e">
        <f t="shared" si="3"/>
        <v>#DIV/0!</v>
      </c>
      <c r="M21" s="138" t="e">
        <f t="shared" si="4"/>
        <v>#DIV/0!</v>
      </c>
      <c r="N21" s="138" t="str">
        <f t="shared" si="5"/>
        <v/>
      </c>
      <c r="P21" s="44" t="str">
        <f t="shared" si="1"/>
        <v/>
      </c>
      <c r="Q21" s="126">
        <f t="shared" si="6"/>
        <v>0</v>
      </c>
      <c r="R21" s="126" t="e">
        <f t="shared" si="7"/>
        <v>#VALUE!</v>
      </c>
      <c r="S21" s="126" t="e">
        <f t="shared" si="8"/>
        <v>#DIV/0!</v>
      </c>
    </row>
    <row r="22" spans="1:19" x14ac:dyDescent="0.2">
      <c r="A22" s="156"/>
      <c r="B22" s="157"/>
      <c r="C22" s="27"/>
      <c r="D22" s="98"/>
      <c r="E22" s="98"/>
      <c r="F22" s="71" t="str">
        <f t="shared" si="0"/>
        <v/>
      </c>
      <c r="G22" s="94"/>
      <c r="H22" s="115"/>
      <c r="I22" s="28"/>
      <c r="J22" s="27"/>
      <c r="K22" s="121">
        <f t="shared" si="2"/>
        <v>0</v>
      </c>
      <c r="L22" s="56" t="e">
        <f t="shared" si="3"/>
        <v>#DIV/0!</v>
      </c>
      <c r="M22" s="138" t="e">
        <f t="shared" si="4"/>
        <v>#DIV/0!</v>
      </c>
      <c r="N22" s="138" t="str">
        <f t="shared" si="5"/>
        <v/>
      </c>
      <c r="P22" s="44" t="str">
        <f t="shared" si="1"/>
        <v/>
      </c>
      <c r="Q22" s="126">
        <f t="shared" si="6"/>
        <v>0</v>
      </c>
      <c r="R22" s="126" t="e">
        <f t="shared" si="7"/>
        <v>#VALUE!</v>
      </c>
      <c r="S22" s="126" t="e">
        <f t="shared" si="8"/>
        <v>#DIV/0!</v>
      </c>
    </row>
    <row r="23" spans="1:19" x14ac:dyDescent="0.2">
      <c r="A23" s="156"/>
      <c r="B23" s="157"/>
      <c r="C23" s="27"/>
      <c r="D23" s="98"/>
      <c r="E23" s="98"/>
      <c r="F23" s="71" t="str">
        <f t="shared" si="0"/>
        <v/>
      </c>
      <c r="G23" s="94"/>
      <c r="H23" s="115"/>
      <c r="I23" s="28"/>
      <c r="J23" s="27"/>
      <c r="K23" s="121">
        <f t="shared" si="2"/>
        <v>0</v>
      </c>
      <c r="L23" s="56" t="e">
        <f t="shared" si="3"/>
        <v>#DIV/0!</v>
      </c>
      <c r="M23" s="138" t="e">
        <f t="shared" si="4"/>
        <v>#DIV/0!</v>
      </c>
      <c r="N23" s="138" t="str">
        <f t="shared" si="5"/>
        <v/>
      </c>
      <c r="P23" s="44" t="str">
        <f t="shared" si="1"/>
        <v/>
      </c>
      <c r="Q23" s="126">
        <f t="shared" si="6"/>
        <v>0</v>
      </c>
      <c r="R23" s="126" t="e">
        <f t="shared" si="7"/>
        <v>#VALUE!</v>
      </c>
      <c r="S23" s="126" t="e">
        <f t="shared" si="8"/>
        <v>#DIV/0!</v>
      </c>
    </row>
    <row r="24" spans="1:19" x14ac:dyDescent="0.2">
      <c r="A24" s="156"/>
      <c r="B24" s="157"/>
      <c r="C24" s="27"/>
      <c r="D24" s="98"/>
      <c r="E24" s="98"/>
      <c r="F24" s="71" t="str">
        <f t="shared" si="0"/>
        <v/>
      </c>
      <c r="G24" s="94"/>
      <c r="H24" s="115"/>
      <c r="I24" s="28"/>
      <c r="J24" s="27"/>
      <c r="K24" s="121">
        <f t="shared" si="2"/>
        <v>0</v>
      </c>
      <c r="L24" s="56" t="e">
        <f t="shared" si="3"/>
        <v>#DIV/0!</v>
      </c>
      <c r="M24" s="138" t="e">
        <f t="shared" si="4"/>
        <v>#DIV/0!</v>
      </c>
      <c r="N24" s="138" t="str">
        <f t="shared" si="5"/>
        <v/>
      </c>
      <c r="P24" s="44" t="str">
        <f t="shared" si="1"/>
        <v/>
      </c>
      <c r="Q24" s="126">
        <f t="shared" si="6"/>
        <v>0</v>
      </c>
      <c r="R24" s="126" t="e">
        <f t="shared" si="7"/>
        <v>#VALUE!</v>
      </c>
      <c r="S24" s="126" t="e">
        <f t="shared" si="8"/>
        <v>#DIV/0!</v>
      </c>
    </row>
    <row r="25" spans="1:19" x14ac:dyDescent="0.2">
      <c r="A25" s="156"/>
      <c r="B25" s="157"/>
      <c r="C25" s="27"/>
      <c r="D25" s="98"/>
      <c r="E25" s="98"/>
      <c r="F25" s="71" t="str">
        <f t="shared" si="0"/>
        <v/>
      </c>
      <c r="G25" s="94"/>
      <c r="H25" s="115"/>
      <c r="I25" s="28"/>
      <c r="J25" s="27"/>
      <c r="K25" s="121">
        <f t="shared" si="2"/>
        <v>0</v>
      </c>
      <c r="L25" s="56" t="e">
        <f t="shared" si="3"/>
        <v>#DIV/0!</v>
      </c>
      <c r="M25" s="138" t="e">
        <f t="shared" si="4"/>
        <v>#DIV/0!</v>
      </c>
      <c r="N25" s="138" t="str">
        <f t="shared" si="5"/>
        <v/>
      </c>
      <c r="P25" s="44" t="str">
        <f t="shared" si="1"/>
        <v/>
      </c>
      <c r="Q25" s="126">
        <f t="shared" si="6"/>
        <v>0</v>
      </c>
      <c r="R25" s="126" t="e">
        <f t="shared" si="7"/>
        <v>#VALUE!</v>
      </c>
      <c r="S25" s="126" t="e">
        <f t="shared" si="8"/>
        <v>#DIV/0!</v>
      </c>
    </row>
    <row r="26" spans="1:19" x14ac:dyDescent="0.2">
      <c r="A26" s="156"/>
      <c r="B26" s="157"/>
      <c r="C26" s="27"/>
      <c r="D26" s="98"/>
      <c r="E26" s="98"/>
      <c r="F26" s="71" t="str">
        <f t="shared" si="0"/>
        <v/>
      </c>
      <c r="G26" s="94"/>
      <c r="H26" s="115"/>
      <c r="I26" s="28"/>
      <c r="J26" s="27"/>
      <c r="K26" s="121">
        <f t="shared" si="2"/>
        <v>0</v>
      </c>
      <c r="L26" s="56" t="e">
        <f t="shared" si="3"/>
        <v>#DIV/0!</v>
      </c>
      <c r="M26" s="138" t="e">
        <f t="shared" si="4"/>
        <v>#DIV/0!</v>
      </c>
      <c r="N26" s="138" t="str">
        <f t="shared" si="5"/>
        <v/>
      </c>
      <c r="P26" s="44" t="str">
        <f t="shared" si="1"/>
        <v/>
      </c>
      <c r="Q26" s="126">
        <f t="shared" si="6"/>
        <v>0</v>
      </c>
      <c r="R26" s="126" t="e">
        <f t="shared" si="7"/>
        <v>#VALUE!</v>
      </c>
      <c r="S26" s="126" t="e">
        <f t="shared" si="8"/>
        <v>#DIV/0!</v>
      </c>
    </row>
    <row r="27" spans="1:19" x14ac:dyDescent="0.2">
      <c r="A27" s="156"/>
      <c r="B27" s="157"/>
      <c r="C27" s="27"/>
      <c r="D27" s="98"/>
      <c r="E27" s="98"/>
      <c r="F27" s="71" t="str">
        <f t="shared" si="0"/>
        <v/>
      </c>
      <c r="G27" s="94"/>
      <c r="H27" s="115"/>
      <c r="I27" s="28"/>
      <c r="J27" s="27"/>
      <c r="K27" s="121">
        <f t="shared" si="2"/>
        <v>0</v>
      </c>
      <c r="L27" s="56" t="e">
        <f t="shared" si="3"/>
        <v>#DIV/0!</v>
      </c>
      <c r="M27" s="138" t="e">
        <f t="shared" si="4"/>
        <v>#DIV/0!</v>
      </c>
      <c r="N27" s="138" t="str">
        <f t="shared" si="5"/>
        <v/>
      </c>
      <c r="P27" s="44" t="str">
        <f t="shared" si="1"/>
        <v/>
      </c>
      <c r="Q27" s="126">
        <f t="shared" si="6"/>
        <v>0</v>
      </c>
      <c r="R27" s="126" t="e">
        <f t="shared" si="7"/>
        <v>#VALUE!</v>
      </c>
      <c r="S27" s="126" t="e">
        <f t="shared" si="8"/>
        <v>#DIV/0!</v>
      </c>
    </row>
    <row r="28" spans="1:19" x14ac:dyDescent="0.2">
      <c r="A28" s="156"/>
      <c r="B28" s="157"/>
      <c r="C28" s="27"/>
      <c r="D28" s="98"/>
      <c r="E28" s="98"/>
      <c r="F28" s="71" t="str">
        <f t="shared" si="0"/>
        <v/>
      </c>
      <c r="G28" s="94"/>
      <c r="H28" s="115"/>
      <c r="I28" s="28"/>
      <c r="J28" s="27"/>
      <c r="K28" s="121">
        <f t="shared" si="2"/>
        <v>0</v>
      </c>
      <c r="L28" s="56" t="e">
        <f t="shared" si="3"/>
        <v>#DIV/0!</v>
      </c>
      <c r="M28" s="138" t="e">
        <f t="shared" si="4"/>
        <v>#DIV/0!</v>
      </c>
      <c r="N28" s="138" t="str">
        <f t="shared" si="5"/>
        <v/>
      </c>
      <c r="P28" s="44" t="str">
        <f t="shared" si="1"/>
        <v/>
      </c>
      <c r="Q28" s="126">
        <f t="shared" si="6"/>
        <v>0</v>
      </c>
      <c r="R28" s="126" t="e">
        <f t="shared" si="7"/>
        <v>#VALUE!</v>
      </c>
      <c r="S28" s="126" t="e">
        <f t="shared" si="8"/>
        <v>#DIV/0!</v>
      </c>
    </row>
    <row r="29" spans="1:19" x14ac:dyDescent="0.2">
      <c r="A29" s="156"/>
      <c r="B29" s="157"/>
      <c r="C29" s="27"/>
      <c r="D29" s="98"/>
      <c r="E29" s="98"/>
      <c r="F29" s="71" t="str">
        <f t="shared" si="0"/>
        <v/>
      </c>
      <c r="G29" s="94"/>
      <c r="H29" s="115"/>
      <c r="I29" s="28"/>
      <c r="J29" s="27"/>
      <c r="K29" s="121">
        <f t="shared" si="2"/>
        <v>0</v>
      </c>
      <c r="L29" s="56" t="e">
        <f t="shared" si="3"/>
        <v>#DIV/0!</v>
      </c>
      <c r="M29" s="138" t="e">
        <f t="shared" si="4"/>
        <v>#DIV/0!</v>
      </c>
      <c r="N29" s="138" t="str">
        <f t="shared" si="5"/>
        <v/>
      </c>
      <c r="P29" s="44" t="str">
        <f t="shared" si="1"/>
        <v/>
      </c>
      <c r="Q29" s="126">
        <f t="shared" si="6"/>
        <v>0</v>
      </c>
      <c r="R29" s="126" t="e">
        <f t="shared" si="7"/>
        <v>#VALUE!</v>
      </c>
      <c r="S29" s="126" t="e">
        <f t="shared" si="8"/>
        <v>#DIV/0!</v>
      </c>
    </row>
    <row r="30" spans="1:19" x14ac:dyDescent="0.2">
      <c r="A30" s="156"/>
      <c r="B30" s="157"/>
      <c r="C30" s="27"/>
      <c r="D30" s="98"/>
      <c r="E30" s="98"/>
      <c r="F30" s="71" t="str">
        <f t="shared" si="0"/>
        <v/>
      </c>
      <c r="G30" s="94"/>
      <c r="H30" s="115"/>
      <c r="I30" s="28"/>
      <c r="J30" s="27"/>
      <c r="K30" s="121">
        <f t="shared" si="2"/>
        <v>0</v>
      </c>
      <c r="L30" s="56" t="e">
        <f t="shared" si="3"/>
        <v>#DIV/0!</v>
      </c>
      <c r="M30" s="138" t="e">
        <f t="shared" si="4"/>
        <v>#DIV/0!</v>
      </c>
      <c r="N30" s="138" t="str">
        <f t="shared" si="5"/>
        <v/>
      </c>
      <c r="P30" s="44" t="str">
        <f t="shared" si="1"/>
        <v/>
      </c>
      <c r="Q30" s="126">
        <f t="shared" si="6"/>
        <v>0</v>
      </c>
      <c r="R30" s="126" t="e">
        <f t="shared" si="7"/>
        <v>#VALUE!</v>
      </c>
      <c r="S30" s="126" t="e">
        <f t="shared" si="8"/>
        <v>#DIV/0!</v>
      </c>
    </row>
    <row r="31" spans="1:19" x14ac:dyDescent="0.2">
      <c r="A31" s="156"/>
      <c r="B31" s="157"/>
      <c r="C31" s="27"/>
      <c r="D31" s="98"/>
      <c r="E31" s="98"/>
      <c r="F31" s="71" t="str">
        <f t="shared" si="0"/>
        <v/>
      </c>
      <c r="G31" s="94"/>
      <c r="H31" s="115"/>
      <c r="I31" s="28"/>
      <c r="J31" s="27"/>
      <c r="K31" s="121">
        <f t="shared" si="2"/>
        <v>0</v>
      </c>
      <c r="L31" s="56" t="e">
        <f t="shared" si="3"/>
        <v>#DIV/0!</v>
      </c>
      <c r="M31" s="138" t="e">
        <f t="shared" si="4"/>
        <v>#DIV/0!</v>
      </c>
      <c r="N31" s="138" t="str">
        <f t="shared" si="5"/>
        <v/>
      </c>
      <c r="P31" s="44" t="str">
        <f t="shared" si="1"/>
        <v/>
      </c>
      <c r="Q31" s="126">
        <f t="shared" si="6"/>
        <v>0</v>
      </c>
      <c r="R31" s="126" t="e">
        <f t="shared" si="7"/>
        <v>#VALUE!</v>
      </c>
      <c r="S31" s="126" t="e">
        <f t="shared" si="8"/>
        <v>#DIV/0!</v>
      </c>
    </row>
    <row r="32" spans="1:19" x14ac:dyDescent="0.2">
      <c r="A32" s="156"/>
      <c r="B32" s="157"/>
      <c r="C32" s="27"/>
      <c r="D32" s="98"/>
      <c r="E32" s="98"/>
      <c r="F32" s="71" t="str">
        <f t="shared" si="0"/>
        <v/>
      </c>
      <c r="G32" s="94"/>
      <c r="H32" s="115"/>
      <c r="I32" s="28"/>
      <c r="J32" s="27"/>
      <c r="K32" s="121">
        <f t="shared" si="2"/>
        <v>0</v>
      </c>
      <c r="L32" s="56" t="e">
        <f t="shared" si="3"/>
        <v>#DIV/0!</v>
      </c>
      <c r="M32" s="138" t="e">
        <f t="shared" si="4"/>
        <v>#DIV/0!</v>
      </c>
      <c r="N32" s="138" t="str">
        <f t="shared" si="5"/>
        <v/>
      </c>
      <c r="P32" s="44" t="str">
        <f t="shared" si="1"/>
        <v/>
      </c>
      <c r="Q32" s="126">
        <f t="shared" si="6"/>
        <v>0</v>
      </c>
      <c r="R32" s="126" t="e">
        <f t="shared" si="7"/>
        <v>#VALUE!</v>
      </c>
      <c r="S32" s="126" t="e">
        <f t="shared" si="8"/>
        <v>#DIV/0!</v>
      </c>
    </row>
    <row r="33" spans="1:19" x14ac:dyDescent="0.2">
      <c r="A33" s="156"/>
      <c r="B33" s="157"/>
      <c r="C33" s="27"/>
      <c r="D33" s="98"/>
      <c r="E33" s="98"/>
      <c r="F33" s="71" t="str">
        <f t="shared" si="0"/>
        <v/>
      </c>
      <c r="G33" s="94"/>
      <c r="H33" s="115"/>
      <c r="I33" s="28"/>
      <c r="J33" s="27"/>
      <c r="K33" s="121">
        <f t="shared" si="2"/>
        <v>0</v>
      </c>
      <c r="L33" s="56" t="e">
        <f t="shared" si="3"/>
        <v>#DIV/0!</v>
      </c>
      <c r="M33" s="138" t="e">
        <f t="shared" si="4"/>
        <v>#DIV/0!</v>
      </c>
      <c r="N33" s="138" t="str">
        <f t="shared" si="5"/>
        <v/>
      </c>
      <c r="P33" s="44" t="str">
        <f t="shared" si="1"/>
        <v/>
      </c>
      <c r="Q33" s="126">
        <f t="shared" si="6"/>
        <v>0</v>
      </c>
      <c r="R33" s="126" t="e">
        <f t="shared" si="7"/>
        <v>#VALUE!</v>
      </c>
      <c r="S33" s="126" t="e">
        <f t="shared" si="8"/>
        <v>#DIV/0!</v>
      </c>
    </row>
    <row r="34" spans="1:19" x14ac:dyDescent="0.2">
      <c r="A34" s="156"/>
      <c r="B34" s="157"/>
      <c r="C34" s="27"/>
      <c r="D34" s="98"/>
      <c r="E34" s="98"/>
      <c r="F34" s="71" t="str">
        <f t="shared" si="0"/>
        <v/>
      </c>
      <c r="G34" s="94"/>
      <c r="H34" s="115"/>
      <c r="I34" s="28"/>
      <c r="J34" s="27"/>
      <c r="K34" s="121">
        <f t="shared" si="2"/>
        <v>0</v>
      </c>
      <c r="L34" s="56" t="e">
        <f t="shared" si="3"/>
        <v>#DIV/0!</v>
      </c>
      <c r="M34" s="138" t="e">
        <f t="shared" si="4"/>
        <v>#DIV/0!</v>
      </c>
      <c r="N34" s="138" t="str">
        <f t="shared" si="5"/>
        <v/>
      </c>
      <c r="P34" s="44" t="str">
        <f t="shared" si="1"/>
        <v/>
      </c>
      <c r="Q34" s="126">
        <f t="shared" si="6"/>
        <v>0</v>
      </c>
      <c r="R34" s="126" t="e">
        <f t="shared" si="7"/>
        <v>#VALUE!</v>
      </c>
      <c r="S34" s="126" t="e">
        <f t="shared" si="8"/>
        <v>#DIV/0!</v>
      </c>
    </row>
    <row r="35" spans="1:19" x14ac:dyDescent="0.2">
      <c r="A35" s="156"/>
      <c r="B35" s="157"/>
      <c r="C35" s="27"/>
      <c r="D35" s="98"/>
      <c r="E35" s="98"/>
      <c r="F35" s="71" t="str">
        <f t="shared" si="0"/>
        <v/>
      </c>
      <c r="G35" s="94"/>
      <c r="H35" s="115"/>
      <c r="I35" s="28"/>
      <c r="J35" s="27"/>
      <c r="K35" s="121">
        <f t="shared" si="2"/>
        <v>0</v>
      </c>
      <c r="L35" s="56" t="e">
        <f t="shared" si="3"/>
        <v>#DIV/0!</v>
      </c>
      <c r="M35" s="138" t="e">
        <f t="shared" si="4"/>
        <v>#DIV/0!</v>
      </c>
      <c r="N35" s="138" t="str">
        <f t="shared" si="5"/>
        <v/>
      </c>
      <c r="P35" s="44" t="str">
        <f t="shared" si="1"/>
        <v/>
      </c>
      <c r="Q35" s="126">
        <f t="shared" si="6"/>
        <v>0</v>
      </c>
      <c r="R35" s="126" t="e">
        <f t="shared" si="7"/>
        <v>#VALUE!</v>
      </c>
      <c r="S35" s="126" t="e">
        <f t="shared" si="8"/>
        <v>#DIV/0!</v>
      </c>
    </row>
    <row r="36" spans="1:19" x14ac:dyDescent="0.2">
      <c r="A36" s="156"/>
      <c r="B36" s="157"/>
      <c r="C36" s="27"/>
      <c r="D36" s="98"/>
      <c r="E36" s="98"/>
      <c r="F36" s="71" t="str">
        <f t="shared" si="0"/>
        <v/>
      </c>
      <c r="G36" s="94"/>
      <c r="H36" s="115"/>
      <c r="I36" s="28"/>
      <c r="J36" s="27"/>
      <c r="K36" s="121">
        <f t="shared" si="2"/>
        <v>0</v>
      </c>
      <c r="L36" s="56" t="e">
        <f t="shared" si="3"/>
        <v>#DIV/0!</v>
      </c>
      <c r="M36" s="138" t="e">
        <f t="shared" si="4"/>
        <v>#DIV/0!</v>
      </c>
      <c r="N36" s="138" t="str">
        <f t="shared" si="5"/>
        <v/>
      </c>
      <c r="P36" s="44" t="str">
        <f t="shared" si="1"/>
        <v/>
      </c>
      <c r="Q36" s="126">
        <f t="shared" si="6"/>
        <v>0</v>
      </c>
      <c r="R36" s="126" t="e">
        <f t="shared" si="7"/>
        <v>#VALUE!</v>
      </c>
      <c r="S36" s="126" t="e">
        <f t="shared" si="8"/>
        <v>#DIV/0!</v>
      </c>
    </row>
    <row r="37" spans="1:19" ht="12" customHeight="1" x14ac:dyDescent="0.2">
      <c r="A37" s="156"/>
      <c r="B37" s="157"/>
      <c r="C37" s="27"/>
      <c r="D37" s="98"/>
      <c r="E37" s="98"/>
      <c r="F37" s="71" t="str">
        <f t="shared" si="0"/>
        <v/>
      </c>
      <c r="G37" s="94"/>
      <c r="H37" s="115"/>
      <c r="I37" s="28"/>
      <c r="J37" s="27"/>
      <c r="K37" s="121">
        <f t="shared" si="2"/>
        <v>0</v>
      </c>
      <c r="L37" s="56" t="e">
        <f t="shared" si="3"/>
        <v>#DIV/0!</v>
      </c>
      <c r="M37" s="138" t="e">
        <f t="shared" si="4"/>
        <v>#DIV/0!</v>
      </c>
      <c r="N37" s="138" t="str">
        <f t="shared" si="5"/>
        <v/>
      </c>
      <c r="P37" s="44" t="str">
        <f t="shared" si="1"/>
        <v/>
      </c>
      <c r="Q37" s="126">
        <f t="shared" si="6"/>
        <v>0</v>
      </c>
      <c r="R37" s="126" t="e">
        <f t="shared" si="7"/>
        <v>#VALUE!</v>
      </c>
      <c r="S37" s="126" t="e">
        <f t="shared" si="8"/>
        <v>#DIV/0!</v>
      </c>
    </row>
    <row r="38" spans="1:19" x14ac:dyDescent="0.2">
      <c r="A38" s="156"/>
      <c r="B38" s="157"/>
      <c r="C38" s="27"/>
      <c r="D38" s="98"/>
      <c r="E38" s="98"/>
      <c r="F38" s="71" t="str">
        <f t="shared" si="0"/>
        <v/>
      </c>
      <c r="G38" s="94"/>
      <c r="H38" s="115"/>
      <c r="I38" s="28"/>
      <c r="J38" s="27"/>
      <c r="K38" s="121">
        <f t="shared" si="2"/>
        <v>0</v>
      </c>
      <c r="L38" s="56" t="e">
        <f t="shared" si="3"/>
        <v>#DIV/0!</v>
      </c>
      <c r="M38" s="138" t="e">
        <f t="shared" si="4"/>
        <v>#DIV/0!</v>
      </c>
      <c r="N38" s="138" t="str">
        <f t="shared" si="5"/>
        <v/>
      </c>
      <c r="P38" s="44" t="str">
        <f t="shared" si="1"/>
        <v/>
      </c>
      <c r="Q38" s="126">
        <f t="shared" si="6"/>
        <v>0</v>
      </c>
      <c r="R38" s="126" t="e">
        <f t="shared" si="7"/>
        <v>#VALUE!</v>
      </c>
      <c r="S38" s="126" t="e">
        <f t="shared" si="8"/>
        <v>#DIV/0!</v>
      </c>
    </row>
    <row r="39" spans="1:19" x14ac:dyDescent="0.2">
      <c r="A39" s="156"/>
      <c r="B39" s="157"/>
      <c r="C39" s="27"/>
      <c r="D39" s="98"/>
      <c r="E39" s="98"/>
      <c r="F39" s="71" t="str">
        <f t="shared" si="0"/>
        <v/>
      </c>
      <c r="G39" s="94"/>
      <c r="H39" s="115"/>
      <c r="I39" s="28"/>
      <c r="J39" s="27"/>
      <c r="K39" s="121">
        <f t="shared" si="2"/>
        <v>0</v>
      </c>
      <c r="L39" s="56" t="e">
        <f t="shared" si="3"/>
        <v>#DIV/0!</v>
      </c>
      <c r="M39" s="138" t="e">
        <f t="shared" si="4"/>
        <v>#DIV/0!</v>
      </c>
      <c r="N39" s="138" t="str">
        <f t="shared" si="5"/>
        <v/>
      </c>
      <c r="P39" s="44" t="str">
        <f t="shared" si="1"/>
        <v/>
      </c>
      <c r="Q39" s="126">
        <f t="shared" si="6"/>
        <v>0</v>
      </c>
      <c r="R39" s="126" t="e">
        <f t="shared" si="7"/>
        <v>#VALUE!</v>
      </c>
      <c r="S39" s="126" t="e">
        <f t="shared" si="8"/>
        <v>#DIV/0!</v>
      </c>
    </row>
    <row r="40" spans="1:19" x14ac:dyDescent="0.2">
      <c r="A40" s="156"/>
      <c r="B40" s="157"/>
      <c r="C40" s="27"/>
      <c r="D40" s="98"/>
      <c r="E40" s="98"/>
      <c r="F40" s="71" t="str">
        <f t="shared" si="0"/>
        <v/>
      </c>
      <c r="G40" s="94"/>
      <c r="H40" s="115"/>
      <c r="I40" s="28"/>
      <c r="J40" s="27"/>
      <c r="K40" s="121">
        <f t="shared" si="2"/>
        <v>0</v>
      </c>
      <c r="L40" s="56" t="e">
        <f t="shared" si="3"/>
        <v>#DIV/0!</v>
      </c>
      <c r="M40" s="138" t="e">
        <f t="shared" si="4"/>
        <v>#DIV/0!</v>
      </c>
      <c r="N40" s="138" t="str">
        <f t="shared" si="5"/>
        <v/>
      </c>
      <c r="P40" s="44" t="str">
        <f t="shared" si="1"/>
        <v/>
      </c>
      <c r="Q40" s="126">
        <f t="shared" si="6"/>
        <v>0</v>
      </c>
      <c r="R40" s="126" t="e">
        <f t="shared" si="7"/>
        <v>#VALUE!</v>
      </c>
      <c r="S40" s="126" t="e">
        <f t="shared" si="8"/>
        <v>#DIV/0!</v>
      </c>
    </row>
    <row r="41" spans="1:19" x14ac:dyDescent="0.2">
      <c r="A41" s="156"/>
      <c r="B41" s="157"/>
      <c r="C41" s="27"/>
      <c r="D41" s="98"/>
      <c r="E41" s="98"/>
      <c r="F41" s="71" t="str">
        <f t="shared" si="0"/>
        <v/>
      </c>
      <c r="G41" s="94"/>
      <c r="H41" s="115"/>
      <c r="I41" s="28"/>
      <c r="J41" s="27"/>
      <c r="K41" s="121">
        <f t="shared" si="2"/>
        <v>0</v>
      </c>
      <c r="L41" s="56" t="e">
        <f t="shared" si="3"/>
        <v>#DIV/0!</v>
      </c>
      <c r="M41" s="138" t="e">
        <f t="shared" si="4"/>
        <v>#DIV/0!</v>
      </c>
      <c r="N41" s="138" t="str">
        <f t="shared" si="5"/>
        <v/>
      </c>
      <c r="P41" s="44" t="str">
        <f t="shared" si="1"/>
        <v/>
      </c>
      <c r="Q41" s="126">
        <f t="shared" si="6"/>
        <v>0</v>
      </c>
      <c r="R41" s="126" t="e">
        <f t="shared" si="7"/>
        <v>#VALUE!</v>
      </c>
      <c r="S41" s="126" t="e">
        <f t="shared" si="8"/>
        <v>#DIV/0!</v>
      </c>
    </row>
    <row r="42" spans="1:19" x14ac:dyDescent="0.2">
      <c r="A42" s="156"/>
      <c r="B42" s="157"/>
      <c r="C42" s="27"/>
      <c r="D42" s="98"/>
      <c r="E42" s="98"/>
      <c r="F42" s="71" t="str">
        <f t="shared" si="0"/>
        <v/>
      </c>
      <c r="G42" s="94"/>
      <c r="H42" s="115"/>
      <c r="I42" s="28"/>
      <c r="J42" s="27"/>
      <c r="K42" s="121">
        <f t="shared" si="2"/>
        <v>0</v>
      </c>
      <c r="L42" s="56" t="e">
        <f t="shared" si="3"/>
        <v>#DIV/0!</v>
      </c>
      <c r="M42" s="138" t="e">
        <f t="shared" si="4"/>
        <v>#DIV/0!</v>
      </c>
      <c r="N42" s="138" t="str">
        <f t="shared" si="5"/>
        <v/>
      </c>
      <c r="P42" s="44" t="str">
        <f t="shared" si="1"/>
        <v/>
      </c>
      <c r="Q42" s="126">
        <f t="shared" si="6"/>
        <v>0</v>
      </c>
      <c r="R42" s="126" t="e">
        <f t="shared" si="7"/>
        <v>#VALUE!</v>
      </c>
      <c r="S42" s="126" t="e">
        <f t="shared" si="8"/>
        <v>#DIV/0!</v>
      </c>
    </row>
    <row r="43" spans="1:19" x14ac:dyDescent="0.2">
      <c r="A43" s="156"/>
      <c r="B43" s="157"/>
      <c r="C43" s="27"/>
      <c r="D43" s="98"/>
      <c r="E43" s="98"/>
      <c r="F43" s="71" t="str">
        <f t="shared" si="0"/>
        <v/>
      </c>
      <c r="G43" s="94"/>
      <c r="H43" s="115"/>
      <c r="I43" s="28"/>
      <c r="J43" s="27"/>
      <c r="K43" s="121">
        <f t="shared" si="2"/>
        <v>0</v>
      </c>
      <c r="L43" s="56" t="e">
        <f t="shared" si="3"/>
        <v>#DIV/0!</v>
      </c>
      <c r="M43" s="138" t="e">
        <f t="shared" si="4"/>
        <v>#DIV/0!</v>
      </c>
      <c r="N43" s="138" t="str">
        <f t="shared" si="5"/>
        <v/>
      </c>
      <c r="P43" s="44" t="str">
        <f t="shared" si="1"/>
        <v/>
      </c>
      <c r="Q43" s="126">
        <f t="shared" si="6"/>
        <v>0</v>
      </c>
      <c r="R43" s="126" t="e">
        <f t="shared" si="7"/>
        <v>#VALUE!</v>
      </c>
      <c r="S43" s="126" t="e">
        <f t="shared" si="8"/>
        <v>#DIV/0!</v>
      </c>
    </row>
    <row r="44" spans="1:19" x14ac:dyDescent="0.2">
      <c r="A44" s="156"/>
      <c r="B44" s="157"/>
      <c r="C44" s="27"/>
      <c r="D44" s="98"/>
      <c r="E44" s="98"/>
      <c r="F44" s="71" t="str">
        <f t="shared" si="0"/>
        <v/>
      </c>
      <c r="G44" s="94"/>
      <c r="H44" s="115"/>
      <c r="I44" s="28"/>
      <c r="J44" s="27"/>
      <c r="K44" s="121">
        <f t="shared" si="2"/>
        <v>0</v>
      </c>
      <c r="L44" s="56" t="e">
        <f t="shared" si="3"/>
        <v>#DIV/0!</v>
      </c>
      <c r="M44" s="138" t="e">
        <f t="shared" si="4"/>
        <v>#DIV/0!</v>
      </c>
      <c r="N44" s="138" t="str">
        <f t="shared" si="5"/>
        <v/>
      </c>
      <c r="P44" s="44" t="str">
        <f t="shared" si="1"/>
        <v/>
      </c>
      <c r="Q44" s="126">
        <f t="shared" si="6"/>
        <v>0</v>
      </c>
      <c r="R44" s="126" t="e">
        <f t="shared" si="7"/>
        <v>#VALUE!</v>
      </c>
      <c r="S44" s="126" t="e">
        <f t="shared" si="8"/>
        <v>#DIV/0!</v>
      </c>
    </row>
    <row r="45" spans="1:19" x14ac:dyDescent="0.2">
      <c r="A45" s="156"/>
      <c r="B45" s="157"/>
      <c r="C45" s="27"/>
      <c r="D45" s="98"/>
      <c r="E45" s="98"/>
      <c r="F45" s="71" t="str">
        <f t="shared" si="0"/>
        <v/>
      </c>
      <c r="G45" s="94"/>
      <c r="H45" s="115"/>
      <c r="I45" s="28"/>
      <c r="J45" s="27"/>
      <c r="K45" s="121">
        <f t="shared" si="2"/>
        <v>0</v>
      </c>
      <c r="L45" s="56" t="e">
        <f t="shared" si="3"/>
        <v>#DIV/0!</v>
      </c>
      <c r="M45" s="138" t="e">
        <f t="shared" si="4"/>
        <v>#DIV/0!</v>
      </c>
      <c r="N45" s="138" t="str">
        <f t="shared" si="5"/>
        <v/>
      </c>
      <c r="P45" s="44" t="str">
        <f t="shared" si="1"/>
        <v/>
      </c>
      <c r="Q45" s="126">
        <f t="shared" si="6"/>
        <v>0</v>
      </c>
      <c r="R45" s="126" t="e">
        <f t="shared" si="7"/>
        <v>#VALUE!</v>
      </c>
      <c r="S45" s="126" t="e">
        <f t="shared" si="8"/>
        <v>#DIV/0!</v>
      </c>
    </row>
    <row r="46" spans="1:19" x14ac:dyDescent="0.2">
      <c r="A46" s="156"/>
      <c r="B46" s="157"/>
      <c r="C46" s="27"/>
      <c r="D46" s="98"/>
      <c r="E46" s="98"/>
      <c r="F46" s="71" t="str">
        <f t="shared" si="0"/>
        <v/>
      </c>
      <c r="G46" s="94"/>
      <c r="H46" s="115"/>
      <c r="I46" s="28"/>
      <c r="J46" s="27"/>
      <c r="K46" s="121">
        <f t="shared" si="2"/>
        <v>0</v>
      </c>
      <c r="L46" s="56" t="e">
        <f t="shared" si="3"/>
        <v>#DIV/0!</v>
      </c>
      <c r="M46" s="138" t="e">
        <f t="shared" si="4"/>
        <v>#DIV/0!</v>
      </c>
      <c r="N46" s="138" t="str">
        <f t="shared" si="5"/>
        <v/>
      </c>
      <c r="P46" s="44" t="str">
        <f t="shared" ref="P46:P55" si="9">IF(F46="","",F46)</f>
        <v/>
      </c>
      <c r="Q46" s="126">
        <f t="shared" ref="Q46:Q55" si="10">IF(J46="0","0",J46)</f>
        <v>0</v>
      </c>
      <c r="R46" s="126" t="e">
        <f t="shared" ref="R46:R55" si="11">IF(K46="0","0",F46/K46)</f>
        <v>#VALUE!</v>
      </c>
      <c r="S46" s="126" t="e">
        <f t="shared" ref="S46:S55" si="12">IF(K46="0","0",J46/K46)</f>
        <v>#DIV/0!</v>
      </c>
    </row>
    <row r="47" spans="1:19" x14ac:dyDescent="0.2">
      <c r="A47" s="156"/>
      <c r="B47" s="157"/>
      <c r="C47" s="27"/>
      <c r="D47" s="98"/>
      <c r="E47" s="98"/>
      <c r="F47" s="71" t="str">
        <f t="shared" si="0"/>
        <v/>
      </c>
      <c r="G47" s="94"/>
      <c r="H47" s="119"/>
      <c r="I47" s="28"/>
      <c r="J47" s="27"/>
      <c r="K47" s="121">
        <f t="shared" si="2"/>
        <v>0</v>
      </c>
      <c r="L47" s="56" t="e">
        <f t="shared" si="3"/>
        <v>#DIV/0!</v>
      </c>
      <c r="M47" s="138" t="e">
        <f t="shared" si="4"/>
        <v>#DIV/0!</v>
      </c>
      <c r="N47" s="138" t="str">
        <f t="shared" si="5"/>
        <v/>
      </c>
      <c r="P47" s="44" t="str">
        <f t="shared" si="9"/>
        <v/>
      </c>
      <c r="Q47" s="126">
        <f t="shared" si="10"/>
        <v>0</v>
      </c>
      <c r="R47" s="126" t="e">
        <f t="shared" si="11"/>
        <v>#VALUE!</v>
      </c>
      <c r="S47" s="126" t="e">
        <f t="shared" si="12"/>
        <v>#DIV/0!</v>
      </c>
    </row>
    <row r="48" spans="1:19" x14ac:dyDescent="0.2">
      <c r="A48" s="156"/>
      <c r="B48" s="157"/>
      <c r="C48" s="27"/>
      <c r="D48" s="98"/>
      <c r="E48" s="98"/>
      <c r="F48" s="71" t="str">
        <f t="shared" si="0"/>
        <v/>
      </c>
      <c r="G48" s="94"/>
      <c r="H48" s="115"/>
      <c r="I48" s="28"/>
      <c r="J48" s="27"/>
      <c r="K48" s="121">
        <f t="shared" si="2"/>
        <v>0</v>
      </c>
      <c r="L48" s="56" t="e">
        <f t="shared" si="3"/>
        <v>#DIV/0!</v>
      </c>
      <c r="M48" s="138" t="e">
        <f t="shared" si="4"/>
        <v>#DIV/0!</v>
      </c>
      <c r="N48" s="138" t="str">
        <f t="shared" si="5"/>
        <v/>
      </c>
      <c r="P48" s="44" t="str">
        <f t="shared" si="9"/>
        <v/>
      </c>
      <c r="Q48" s="126">
        <f t="shared" si="10"/>
        <v>0</v>
      </c>
      <c r="R48" s="126" t="e">
        <f t="shared" si="11"/>
        <v>#VALUE!</v>
      </c>
      <c r="S48" s="126" t="e">
        <f t="shared" si="12"/>
        <v>#DIV/0!</v>
      </c>
    </row>
    <row r="49" spans="1:19" x14ac:dyDescent="0.2">
      <c r="A49" s="156"/>
      <c r="B49" s="157"/>
      <c r="C49" s="27"/>
      <c r="D49" s="98"/>
      <c r="E49" s="98"/>
      <c r="F49" s="71" t="str">
        <f t="shared" si="0"/>
        <v/>
      </c>
      <c r="G49" s="94"/>
      <c r="H49" s="115"/>
      <c r="I49" s="28"/>
      <c r="J49" s="27"/>
      <c r="K49" s="121">
        <f t="shared" si="2"/>
        <v>0</v>
      </c>
      <c r="L49" s="56" t="e">
        <f t="shared" si="3"/>
        <v>#DIV/0!</v>
      </c>
      <c r="M49" s="138" t="e">
        <f t="shared" si="4"/>
        <v>#DIV/0!</v>
      </c>
      <c r="N49" s="138" t="str">
        <f t="shared" si="5"/>
        <v/>
      </c>
      <c r="P49" s="44" t="str">
        <f t="shared" si="9"/>
        <v/>
      </c>
      <c r="Q49" s="126">
        <f t="shared" si="10"/>
        <v>0</v>
      </c>
      <c r="R49" s="126" t="e">
        <f t="shared" si="11"/>
        <v>#VALUE!</v>
      </c>
      <c r="S49" s="126" t="e">
        <f t="shared" si="12"/>
        <v>#DIV/0!</v>
      </c>
    </row>
    <row r="50" spans="1:19" x14ac:dyDescent="0.2">
      <c r="A50" s="156"/>
      <c r="B50" s="157"/>
      <c r="C50" s="27"/>
      <c r="D50" s="98"/>
      <c r="E50" s="98"/>
      <c r="F50" s="71" t="str">
        <f t="shared" si="0"/>
        <v/>
      </c>
      <c r="G50" s="94"/>
      <c r="H50" s="115"/>
      <c r="I50" s="28"/>
      <c r="J50" s="27"/>
      <c r="K50" s="121">
        <f t="shared" si="2"/>
        <v>0</v>
      </c>
      <c r="L50" s="56" t="e">
        <f t="shared" si="3"/>
        <v>#DIV/0!</v>
      </c>
      <c r="M50" s="138" t="e">
        <f t="shared" si="4"/>
        <v>#DIV/0!</v>
      </c>
      <c r="N50" s="138" t="str">
        <f t="shared" si="5"/>
        <v/>
      </c>
      <c r="P50" s="44" t="str">
        <f t="shared" si="9"/>
        <v/>
      </c>
      <c r="Q50" s="126">
        <f t="shared" si="10"/>
        <v>0</v>
      </c>
      <c r="R50" s="126" t="e">
        <f t="shared" si="11"/>
        <v>#VALUE!</v>
      </c>
      <c r="S50" s="126" t="e">
        <f t="shared" si="12"/>
        <v>#DIV/0!</v>
      </c>
    </row>
    <row r="51" spans="1:19" x14ac:dyDescent="0.2">
      <c r="A51" s="156"/>
      <c r="B51" s="157"/>
      <c r="C51" s="27"/>
      <c r="D51" s="98"/>
      <c r="E51" s="98"/>
      <c r="F51" s="71" t="str">
        <f t="shared" si="0"/>
        <v/>
      </c>
      <c r="G51" s="94"/>
      <c r="H51" s="115"/>
      <c r="I51" s="28"/>
      <c r="J51" s="27"/>
      <c r="K51" s="121">
        <f t="shared" si="2"/>
        <v>0</v>
      </c>
      <c r="L51" s="56" t="e">
        <f t="shared" si="3"/>
        <v>#DIV/0!</v>
      </c>
      <c r="M51" s="138" t="e">
        <f t="shared" si="4"/>
        <v>#DIV/0!</v>
      </c>
      <c r="N51" s="138" t="str">
        <f t="shared" si="5"/>
        <v/>
      </c>
      <c r="P51" s="44" t="str">
        <f t="shared" si="9"/>
        <v/>
      </c>
      <c r="Q51" s="126">
        <f t="shared" si="10"/>
        <v>0</v>
      </c>
      <c r="R51" s="126" t="e">
        <f t="shared" si="11"/>
        <v>#VALUE!</v>
      </c>
      <c r="S51" s="126" t="e">
        <f t="shared" si="12"/>
        <v>#DIV/0!</v>
      </c>
    </row>
    <row r="52" spans="1:19" x14ac:dyDescent="0.2">
      <c r="A52" s="156"/>
      <c r="B52" s="157"/>
      <c r="C52" s="27"/>
      <c r="D52" s="98"/>
      <c r="E52" s="98"/>
      <c r="F52" s="71" t="str">
        <f t="shared" si="0"/>
        <v/>
      </c>
      <c r="G52" s="94"/>
      <c r="H52" s="115"/>
      <c r="I52" s="28"/>
      <c r="J52" s="27"/>
      <c r="K52" s="121">
        <f t="shared" si="2"/>
        <v>0</v>
      </c>
      <c r="L52" s="56" t="e">
        <f t="shared" si="3"/>
        <v>#DIV/0!</v>
      </c>
      <c r="M52" s="138" t="e">
        <f t="shared" si="4"/>
        <v>#DIV/0!</v>
      </c>
      <c r="N52" s="138" t="str">
        <f t="shared" si="5"/>
        <v/>
      </c>
      <c r="P52" s="44" t="str">
        <f t="shared" si="9"/>
        <v/>
      </c>
      <c r="Q52" s="126">
        <f t="shared" si="10"/>
        <v>0</v>
      </c>
      <c r="R52" s="126" t="e">
        <f t="shared" si="11"/>
        <v>#VALUE!</v>
      </c>
      <c r="S52" s="126" t="e">
        <f t="shared" si="12"/>
        <v>#DIV/0!</v>
      </c>
    </row>
    <row r="53" spans="1:19" x14ac:dyDescent="0.2">
      <c r="A53" s="156"/>
      <c r="B53" s="157"/>
      <c r="C53" s="27"/>
      <c r="D53" s="98"/>
      <c r="E53" s="98"/>
      <c r="F53" s="71" t="str">
        <f t="shared" si="0"/>
        <v/>
      </c>
      <c r="G53" s="94"/>
      <c r="H53" s="115"/>
      <c r="I53" s="28"/>
      <c r="J53" s="27"/>
      <c r="K53" s="121">
        <f t="shared" si="2"/>
        <v>0</v>
      </c>
      <c r="L53" s="56" t="e">
        <f t="shared" si="3"/>
        <v>#DIV/0!</v>
      </c>
      <c r="M53" s="138" t="e">
        <f t="shared" si="4"/>
        <v>#DIV/0!</v>
      </c>
      <c r="N53" s="138" t="str">
        <f t="shared" si="5"/>
        <v/>
      </c>
      <c r="P53" s="44" t="str">
        <f t="shared" si="9"/>
        <v/>
      </c>
      <c r="Q53" s="126">
        <f t="shared" si="10"/>
        <v>0</v>
      </c>
      <c r="R53" s="126" t="e">
        <f t="shared" si="11"/>
        <v>#VALUE!</v>
      </c>
      <c r="S53" s="126" t="e">
        <f t="shared" si="12"/>
        <v>#DIV/0!</v>
      </c>
    </row>
    <row r="54" spans="1:19" x14ac:dyDescent="0.2">
      <c r="A54" s="156"/>
      <c r="B54" s="157"/>
      <c r="C54" s="27"/>
      <c r="D54" s="98"/>
      <c r="E54" s="98"/>
      <c r="F54" s="71" t="str">
        <f t="shared" si="0"/>
        <v/>
      </c>
      <c r="G54" s="94"/>
      <c r="H54" s="115"/>
      <c r="I54" s="28"/>
      <c r="J54" s="27"/>
      <c r="K54" s="121">
        <f t="shared" si="2"/>
        <v>0</v>
      </c>
      <c r="L54" s="56" t="e">
        <f t="shared" si="3"/>
        <v>#DIV/0!</v>
      </c>
      <c r="M54" s="138" t="e">
        <f t="shared" si="4"/>
        <v>#DIV/0!</v>
      </c>
      <c r="N54" s="138" t="str">
        <f t="shared" si="5"/>
        <v/>
      </c>
      <c r="P54" s="44" t="str">
        <f t="shared" si="9"/>
        <v/>
      </c>
      <c r="Q54" s="126">
        <f t="shared" si="10"/>
        <v>0</v>
      </c>
      <c r="R54" s="126" t="e">
        <f t="shared" si="11"/>
        <v>#VALUE!</v>
      </c>
      <c r="S54" s="126" t="e">
        <f t="shared" si="12"/>
        <v>#DIV/0!</v>
      </c>
    </row>
    <row r="55" spans="1:19" x14ac:dyDescent="0.2">
      <c r="A55" s="186"/>
      <c r="B55" s="187"/>
      <c r="C55" s="29"/>
      <c r="D55" s="99"/>
      <c r="E55" s="99"/>
      <c r="F55" s="72" t="str">
        <f t="shared" si="0"/>
        <v/>
      </c>
      <c r="G55" s="95"/>
      <c r="H55" s="116"/>
      <c r="I55" s="30"/>
      <c r="J55" s="29"/>
      <c r="K55" s="122">
        <f t="shared" si="2"/>
        <v>0</v>
      </c>
      <c r="L55" s="127" t="e">
        <f t="shared" si="3"/>
        <v>#DIV/0!</v>
      </c>
      <c r="M55" s="139" t="e">
        <f t="shared" si="4"/>
        <v>#DIV/0!</v>
      </c>
      <c r="N55" s="139" t="str">
        <f t="shared" si="5"/>
        <v/>
      </c>
      <c r="P55" s="44" t="str">
        <f t="shared" si="9"/>
        <v/>
      </c>
      <c r="Q55" s="126">
        <f t="shared" si="10"/>
        <v>0</v>
      </c>
      <c r="R55" s="126" t="e">
        <f t="shared" si="11"/>
        <v>#VALUE!</v>
      </c>
      <c r="S55" s="126" t="e">
        <f t="shared" si="12"/>
        <v>#DIV/0!</v>
      </c>
    </row>
    <row r="56" spans="1:19" s="1" customFormat="1" ht="13.5" thickBot="1" x14ac:dyDescent="0.25">
      <c r="A56" s="188"/>
      <c r="B56" s="189"/>
      <c r="C56" s="147">
        <f>SUM(C16:C55)</f>
        <v>0</v>
      </c>
      <c r="D56" s="150">
        <f>SUM(D16:D55)</f>
        <v>0</v>
      </c>
      <c r="E56" s="150">
        <f>SUM(E16:E55)</f>
        <v>0</v>
      </c>
      <c r="F56" s="48">
        <f>SUM(F16:F55)</f>
        <v>0</v>
      </c>
      <c r="G56" s="17"/>
      <c r="H56" s="17"/>
      <c r="I56" s="112">
        <f>SUM(I16:I55)</f>
        <v>0</v>
      </c>
      <c r="J56" s="113">
        <f>SUM(J16:J55)</f>
        <v>0</v>
      </c>
      <c r="K56" s="51"/>
      <c r="L56" s="50" t="e">
        <f>SUM(L16:L55)</f>
        <v>#DIV/0!</v>
      </c>
      <c r="M56" s="52" t="e">
        <f>SUM(M16:M55)</f>
        <v>#DIV/0!</v>
      </c>
      <c r="N56" s="52">
        <f>SUM(N16:N55)</f>
        <v>0</v>
      </c>
      <c r="P56" s="44"/>
      <c r="Q56" s="126"/>
      <c r="R56" s="126"/>
      <c r="S56" s="126"/>
    </row>
    <row r="57" spans="1:19" x14ac:dyDescent="0.2">
      <c r="F57" s="14"/>
    </row>
    <row r="58" spans="1:19" ht="15.75" x14ac:dyDescent="0.25">
      <c r="A58" s="185" t="s">
        <v>58</v>
      </c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</row>
    <row r="59" spans="1:19" x14ac:dyDescent="0.2">
      <c r="F59" s="14"/>
    </row>
    <row r="60" spans="1:19" x14ac:dyDescent="0.2">
      <c r="F60" s="14"/>
    </row>
    <row r="61" spans="1:19" x14ac:dyDescent="0.2">
      <c r="F61" s="14"/>
    </row>
    <row r="62" spans="1:19" x14ac:dyDescent="0.2">
      <c r="F62" s="14"/>
    </row>
    <row r="63" spans="1:19" x14ac:dyDescent="0.2">
      <c r="F63" s="14"/>
    </row>
    <row r="64" spans="1:19" x14ac:dyDescent="0.2">
      <c r="F64" s="14"/>
    </row>
    <row r="65" spans="6:6" x14ac:dyDescent="0.2">
      <c r="F65" s="14"/>
    </row>
    <row r="66" spans="6:6" x14ac:dyDescent="0.2">
      <c r="F66" s="14"/>
    </row>
    <row r="67" spans="6:6" x14ac:dyDescent="0.2">
      <c r="F67" s="14"/>
    </row>
    <row r="68" spans="6:6" x14ac:dyDescent="0.2">
      <c r="F68" s="14"/>
    </row>
    <row r="69" spans="6:6" x14ac:dyDescent="0.2">
      <c r="F69" s="14"/>
    </row>
    <row r="70" spans="6:6" x14ac:dyDescent="0.2">
      <c r="F70" s="14"/>
    </row>
    <row r="71" spans="6:6" x14ac:dyDescent="0.2">
      <c r="F71" s="14"/>
    </row>
  </sheetData>
  <sheetProtection algorithmName="SHA-512" hashValue="k4+p918AlS4voZrevyAi4xvT4KKD8t3SqCIWHEX6EZb3edMb1fNZxQZrXGcsIssx5lTlrXZlkLFwjOghOs+Bjw==" saltValue="//i8SD0/7VxbB5/xfpqDsQ==" spinCount="100000" sheet="1"/>
  <mergeCells count="52">
    <mergeCell ref="A49:B49"/>
    <mergeCell ref="A50:B50"/>
    <mergeCell ref="A53:B53"/>
    <mergeCell ref="A46:B46"/>
    <mergeCell ref="D12:D14"/>
    <mergeCell ref="A21:B21"/>
    <mergeCell ref="A37:B37"/>
    <mergeCell ref="A36:B36"/>
    <mergeCell ref="A35:B35"/>
    <mergeCell ref="G12:G14"/>
    <mergeCell ref="A12:B14"/>
    <mergeCell ref="A58:N58"/>
    <mergeCell ref="A30:B30"/>
    <mergeCell ref="A34:B34"/>
    <mergeCell ref="A33:B33"/>
    <mergeCell ref="A32:B32"/>
    <mergeCell ref="A31:B31"/>
    <mergeCell ref="A38:B38"/>
    <mergeCell ref="A56:B56"/>
    <mergeCell ref="A54:B54"/>
    <mergeCell ref="A55:B55"/>
    <mergeCell ref="A52:B52"/>
    <mergeCell ref="A48:B48"/>
    <mergeCell ref="H12:H15"/>
    <mergeCell ref="A39:B39"/>
    <mergeCell ref="F12:F13"/>
    <mergeCell ref="A29:B29"/>
    <mergeCell ref="C12:C14"/>
    <mergeCell ref="A22:B22"/>
    <mergeCell ref="A23:B23"/>
    <mergeCell ref="A24:B24"/>
    <mergeCell ref="A19:B19"/>
    <mergeCell ref="A20:B20"/>
    <mergeCell ref="A28:B28"/>
    <mergeCell ref="A26:B26"/>
    <mergeCell ref="E12:E14"/>
    <mergeCell ref="C7:M7"/>
    <mergeCell ref="A17:B17"/>
    <mergeCell ref="A18:B18"/>
    <mergeCell ref="A16:B16"/>
    <mergeCell ref="A51:B51"/>
    <mergeCell ref="A40:B40"/>
    <mergeCell ref="A41:B41"/>
    <mergeCell ref="A44:B44"/>
    <mergeCell ref="A45:B45"/>
    <mergeCell ref="A42:B42"/>
    <mergeCell ref="A47:B47"/>
    <mergeCell ref="A43:B43"/>
    <mergeCell ref="A27:B27"/>
    <mergeCell ref="A8:B8"/>
    <mergeCell ref="E8:F8"/>
    <mergeCell ref="A25:B25"/>
  </mergeCells>
  <phoneticPr fontId="3" type="noConversion"/>
  <dataValidations count="1">
    <dataValidation allowBlank="1" showInputMessage="1" showErrorMessage="1" errorTitle="Minimale Abschreibungsdauer" error="Die minimale Abschreibungsdauer für Mobilien/Einrichtungen beträgt 5 Jahre" sqref="H16:H55" xr:uid="{00000000-0002-0000-0200-000000000000}"/>
  </dataValidations>
  <pageMargins left="0.43307086614173229" right="0.43307086614173229" top="0.6692913385826772" bottom="0.78740157480314965" header="0.51181102362204722" footer="0.51181102362204722"/>
  <pageSetup paperSize="9" scale="76" fitToHeight="100" orientation="landscape" r:id="rId1"/>
  <headerFooter alignWithMargins="0">
    <oddFooter>&amp;RNovember 2016 / V0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indexed="17"/>
    <pageSetUpPr fitToPage="1"/>
  </sheetPr>
  <dimension ref="A1:T53"/>
  <sheetViews>
    <sheetView showZeros="0" zoomScale="75" workbookViewId="0">
      <selection activeCell="A2" sqref="A2"/>
    </sheetView>
  </sheetViews>
  <sheetFormatPr baseColWidth="10" defaultRowHeight="12.75" outlineLevelCol="1" x14ac:dyDescent="0.2"/>
  <cols>
    <col min="1" max="1" width="8.7109375" customWidth="1"/>
    <col min="2" max="2" width="20" customWidth="1"/>
    <col min="3" max="3" width="17.28515625" customWidth="1"/>
    <col min="4" max="4" width="13.5703125" customWidth="1"/>
    <col min="5" max="5" width="13" customWidth="1"/>
    <col min="6" max="6" width="14.42578125" customWidth="1"/>
    <col min="7" max="7" width="10.7109375" customWidth="1"/>
    <col min="8" max="8" width="9" customWidth="1"/>
    <col min="9" max="9" width="11.7109375" customWidth="1"/>
    <col min="10" max="10" width="12" customWidth="1"/>
    <col min="11" max="11" width="8.140625" customWidth="1"/>
    <col min="12" max="12" width="14.140625" customWidth="1"/>
    <col min="13" max="14" width="13.7109375" customWidth="1"/>
    <col min="16" max="19" width="11.42578125" hidden="1" customWidth="1" outlineLevel="1"/>
    <col min="20" max="20" width="11.42578125" customWidth="1" collapsed="1"/>
  </cols>
  <sheetData>
    <row r="1" spans="1:19" x14ac:dyDescent="0.2">
      <c r="A1" s="1" t="str">
        <f>Immobilien!A1</f>
        <v>Gesundheits-, Sozial- und Integrationsdirektion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9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9" ht="15.75" x14ac:dyDescent="0.25">
      <c r="A4" s="2" t="s">
        <v>0</v>
      </c>
      <c r="B4" s="2"/>
      <c r="C4" s="2"/>
      <c r="D4" s="2"/>
      <c r="F4" s="2"/>
      <c r="G4" s="2"/>
      <c r="H4" s="2"/>
      <c r="I4" s="2" t="s">
        <v>18</v>
      </c>
      <c r="J4" s="2"/>
      <c r="K4" s="89" t="s">
        <v>16</v>
      </c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9" x14ac:dyDescent="0.2">
      <c r="A6" s="1" t="s">
        <v>9</v>
      </c>
      <c r="B6" s="1"/>
      <c r="C6" s="169" t="str">
        <f>IF(Immobilien!C6:M6="","",Immobilien!C6:M6)</f>
        <v/>
      </c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19" x14ac:dyDescent="0.2">
      <c r="A7" s="171"/>
      <c r="B7" s="180"/>
      <c r="C7" s="106"/>
      <c r="D7" s="24"/>
      <c r="E7" s="171"/>
      <c r="F7" s="180"/>
      <c r="G7" s="107"/>
      <c r="H7" s="107"/>
      <c r="I7" s="15"/>
      <c r="J7" s="15"/>
      <c r="K7" s="15"/>
      <c r="L7" s="15"/>
      <c r="M7" s="15"/>
      <c r="N7" s="15"/>
    </row>
    <row r="8" spans="1:19" x14ac:dyDescent="0.2">
      <c r="A8" s="1"/>
      <c r="B8" s="1"/>
      <c r="C8" s="1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9" ht="15.75" x14ac:dyDescent="0.25">
      <c r="G9" s="90" t="s">
        <v>54</v>
      </c>
      <c r="H9" s="68"/>
    </row>
    <row r="10" spans="1:19" ht="13.5" customHeight="1" thickBot="1" x14ac:dyDescent="0.25"/>
    <row r="11" spans="1:19" ht="64.5" customHeight="1" x14ac:dyDescent="0.2">
      <c r="A11" s="181" t="s">
        <v>2</v>
      </c>
      <c r="B11" s="182"/>
      <c r="C11" s="158" t="s">
        <v>3</v>
      </c>
      <c r="D11" s="177" t="s">
        <v>62</v>
      </c>
      <c r="E11" s="166" t="s">
        <v>27</v>
      </c>
      <c r="F11" s="164" t="s">
        <v>35</v>
      </c>
      <c r="G11" s="6" t="s">
        <v>28</v>
      </c>
      <c r="H11" s="161" t="s">
        <v>48</v>
      </c>
      <c r="I11" s="7" t="s">
        <v>44</v>
      </c>
      <c r="J11" s="20" t="s">
        <v>41</v>
      </c>
      <c r="K11" s="7" t="s">
        <v>43</v>
      </c>
      <c r="L11" s="11" t="s">
        <v>40</v>
      </c>
      <c r="M11" s="11" t="s">
        <v>39</v>
      </c>
      <c r="N11" s="11" t="s">
        <v>55</v>
      </c>
    </row>
    <row r="12" spans="1:19" ht="15.75" customHeight="1" x14ac:dyDescent="0.2">
      <c r="A12" s="183"/>
      <c r="B12" s="184"/>
      <c r="C12" s="159"/>
      <c r="D12" s="178"/>
      <c r="E12" s="167"/>
      <c r="F12" s="165"/>
      <c r="G12" s="22"/>
      <c r="H12" s="162"/>
      <c r="I12" s="19" t="str">
        <f>IF(H9="","",H9-1)</f>
        <v/>
      </c>
      <c r="J12" s="67" t="str">
        <f>IF(H9="","",H9-1)</f>
        <v/>
      </c>
      <c r="K12" s="19">
        <f>H9</f>
        <v>0</v>
      </c>
      <c r="L12" s="19"/>
      <c r="M12" s="19"/>
      <c r="N12" s="19"/>
    </row>
    <row r="13" spans="1:19" ht="15.75" customHeight="1" x14ac:dyDescent="0.2">
      <c r="A13" s="183"/>
      <c r="B13" s="184"/>
      <c r="C13" s="160"/>
      <c r="D13" s="179"/>
      <c r="E13" s="168"/>
      <c r="F13" s="16" t="s">
        <v>19</v>
      </c>
      <c r="G13" s="22"/>
      <c r="H13" s="162"/>
      <c r="I13" s="18"/>
      <c r="J13" s="21"/>
      <c r="K13" s="19"/>
      <c r="L13" s="12" t="s">
        <v>20</v>
      </c>
      <c r="M13" s="12" t="s">
        <v>21</v>
      </c>
      <c r="N13" s="12" t="s">
        <v>56</v>
      </c>
    </row>
    <row r="14" spans="1:19" ht="13.5" thickBot="1" x14ac:dyDescent="0.25">
      <c r="A14" s="63"/>
      <c r="B14" s="64"/>
      <c r="C14" s="3" t="s">
        <v>4</v>
      </c>
      <c r="D14" s="4" t="s">
        <v>4</v>
      </c>
      <c r="E14" s="5" t="s">
        <v>4</v>
      </c>
      <c r="F14" s="10" t="s">
        <v>4</v>
      </c>
      <c r="G14" s="23"/>
      <c r="H14" s="163"/>
      <c r="I14" s="8" t="s">
        <v>4</v>
      </c>
      <c r="J14" s="9" t="s">
        <v>4</v>
      </c>
      <c r="K14" s="8"/>
      <c r="L14" s="13" t="s">
        <v>4</v>
      </c>
      <c r="M14" s="13" t="s">
        <v>4</v>
      </c>
      <c r="N14" s="13" t="s">
        <v>4</v>
      </c>
      <c r="P14" s="45" t="s">
        <v>29</v>
      </c>
      <c r="Q14" s="45" t="s">
        <v>30</v>
      </c>
      <c r="R14" s="45" t="s">
        <v>33</v>
      </c>
      <c r="S14" s="45" t="s">
        <v>34</v>
      </c>
    </row>
    <row r="15" spans="1:19" x14ac:dyDescent="0.2">
      <c r="A15" s="192"/>
      <c r="B15" s="193"/>
      <c r="C15" s="101"/>
      <c r="D15" s="102"/>
      <c r="E15" s="102"/>
      <c r="F15" s="73" t="str">
        <f>IF(C15="","",C15-D15-E15)</f>
        <v/>
      </c>
      <c r="G15" s="108"/>
      <c r="H15" s="123"/>
      <c r="I15" s="40"/>
      <c r="J15" s="41"/>
      <c r="K15" s="124">
        <f>IF(((($H15)-(H$9-1-G15))-1)&lt;0,"0",((($H15)-(H$9-1-G15))-1))</f>
        <v>0</v>
      </c>
      <c r="L15" s="144" t="e">
        <f>IF(S15&lt;1,R15,S15)</f>
        <v>#DIV/0!</v>
      </c>
      <c r="M15" s="57" t="e">
        <f>IF(L15="","",I15+L15)</f>
        <v>#DIV/0!</v>
      </c>
      <c r="N15" s="57" t="str">
        <f>IF(F15="","",F15-M15)</f>
        <v/>
      </c>
      <c r="P15" s="44" t="str">
        <f t="shared" ref="P15:P37" si="0">IF(F15="","",F15)</f>
        <v/>
      </c>
      <c r="Q15" s="126">
        <f>IF(J15="0","0",J15)</f>
        <v>0</v>
      </c>
      <c r="R15" s="126" t="e">
        <f>IF(K15="0","0",F15/K15)</f>
        <v>#VALUE!</v>
      </c>
      <c r="S15" s="126" t="e">
        <f>IF(K15="0","0",J15/K15)</f>
        <v>#DIV/0!</v>
      </c>
    </row>
    <row r="16" spans="1:19" x14ac:dyDescent="0.2">
      <c r="A16" s="196"/>
      <c r="B16" s="197"/>
      <c r="C16" s="31"/>
      <c r="D16" s="103"/>
      <c r="E16" s="103"/>
      <c r="F16" s="74" t="str">
        <f t="shared" ref="F16:F37" si="1">IF(C16="","",C16-D16-E16)</f>
        <v/>
      </c>
      <c r="G16" s="109"/>
      <c r="H16" s="115"/>
      <c r="I16" s="42"/>
      <c r="J16" s="32"/>
      <c r="K16" s="121">
        <f t="shared" ref="K16:K37" si="2">IF(((($H16)-(H$9-1-G16))-1)&lt;0,"0",((($H16)-(H$9-1-G16))-1))</f>
        <v>0</v>
      </c>
      <c r="L16" s="145" t="e">
        <f t="shared" ref="L16:L37" si="3">IF(S16&lt;1,R16,S16)</f>
        <v>#DIV/0!</v>
      </c>
      <c r="M16" s="57" t="e">
        <f t="shared" ref="M16:M37" si="4">IF(L16="","",I16+L16)</f>
        <v>#DIV/0!</v>
      </c>
      <c r="N16" s="57" t="str">
        <f t="shared" ref="N16:N37" si="5">IF(F16="","",F16-M16)</f>
        <v/>
      </c>
      <c r="P16" s="44" t="str">
        <f t="shared" si="0"/>
        <v/>
      </c>
      <c r="Q16" s="126">
        <f>IF(J16="0","0",J16)</f>
        <v>0</v>
      </c>
      <c r="R16" s="126" t="e">
        <f>IF(K16="0","0",F16/K16)</f>
        <v>#VALUE!</v>
      </c>
      <c r="S16" s="126" t="e">
        <f>IF(K16="0","0",J16/K16)</f>
        <v>#DIV/0!</v>
      </c>
    </row>
    <row r="17" spans="1:19" x14ac:dyDescent="0.2">
      <c r="A17" s="194"/>
      <c r="B17" s="195"/>
      <c r="C17" s="31"/>
      <c r="D17" s="103"/>
      <c r="E17" s="103"/>
      <c r="F17" s="74" t="str">
        <f t="shared" si="1"/>
        <v/>
      </c>
      <c r="G17" s="109"/>
      <c r="H17" s="115"/>
      <c r="I17" s="42"/>
      <c r="J17" s="32"/>
      <c r="K17" s="121">
        <f t="shared" si="2"/>
        <v>0</v>
      </c>
      <c r="L17" s="145" t="e">
        <f t="shared" si="3"/>
        <v>#DIV/0!</v>
      </c>
      <c r="M17" s="57" t="e">
        <f t="shared" si="4"/>
        <v>#DIV/0!</v>
      </c>
      <c r="N17" s="57" t="str">
        <f t="shared" si="5"/>
        <v/>
      </c>
      <c r="P17" s="44" t="str">
        <f t="shared" si="0"/>
        <v/>
      </c>
      <c r="Q17" s="126">
        <f>IF(J17="0","0",J17)</f>
        <v>0</v>
      </c>
      <c r="R17" s="126" t="e">
        <f>IF(K17="0","0",F17/K17)</f>
        <v>#VALUE!</v>
      </c>
      <c r="S17" s="126" t="e">
        <f>IF(K17="0","0",J17/K17)</f>
        <v>#DIV/0!</v>
      </c>
    </row>
    <row r="18" spans="1:19" x14ac:dyDescent="0.2">
      <c r="A18" s="194"/>
      <c r="B18" s="195"/>
      <c r="C18" s="31"/>
      <c r="D18" s="103"/>
      <c r="E18" s="103"/>
      <c r="F18" s="74" t="str">
        <f t="shared" si="1"/>
        <v/>
      </c>
      <c r="G18" s="109"/>
      <c r="H18" s="115"/>
      <c r="I18" s="42"/>
      <c r="J18" s="32"/>
      <c r="K18" s="121">
        <f t="shared" si="2"/>
        <v>0</v>
      </c>
      <c r="L18" s="145" t="e">
        <f t="shared" si="3"/>
        <v>#DIV/0!</v>
      </c>
      <c r="M18" s="57" t="e">
        <f t="shared" si="4"/>
        <v>#DIV/0!</v>
      </c>
      <c r="N18" s="57" t="str">
        <f t="shared" si="5"/>
        <v/>
      </c>
      <c r="P18" s="44" t="str">
        <f t="shared" si="0"/>
        <v/>
      </c>
      <c r="Q18" s="126">
        <f>IF(J18="0","0",J18)</f>
        <v>0</v>
      </c>
      <c r="R18" s="126" t="e">
        <f>IF(K18="0","0",F18/K18)</f>
        <v>#VALUE!</v>
      </c>
      <c r="S18" s="126" t="e">
        <f>IF(K18="0","0",J18/K18)</f>
        <v>#DIV/0!</v>
      </c>
    </row>
    <row r="19" spans="1:19" x14ac:dyDescent="0.2">
      <c r="A19" s="194"/>
      <c r="B19" s="195"/>
      <c r="C19" s="31"/>
      <c r="D19" s="103"/>
      <c r="E19" s="103"/>
      <c r="F19" s="74" t="str">
        <f t="shared" si="1"/>
        <v/>
      </c>
      <c r="G19" s="109"/>
      <c r="H19" s="115"/>
      <c r="I19" s="42"/>
      <c r="J19" s="32"/>
      <c r="K19" s="121">
        <f t="shared" si="2"/>
        <v>0</v>
      </c>
      <c r="L19" s="137" t="e">
        <f t="shared" si="3"/>
        <v>#DIV/0!</v>
      </c>
      <c r="M19" s="57" t="e">
        <f t="shared" si="4"/>
        <v>#DIV/0!</v>
      </c>
      <c r="N19" s="57" t="str">
        <f t="shared" si="5"/>
        <v/>
      </c>
      <c r="P19" s="44" t="str">
        <f t="shared" si="0"/>
        <v/>
      </c>
      <c r="Q19" s="126">
        <f t="shared" ref="Q19:Q37" si="6">IF(J19="0","0",J19)</f>
        <v>0</v>
      </c>
      <c r="R19" s="126" t="e">
        <f t="shared" ref="R19:R37" si="7">IF(K19="0","0",F19/K19)</f>
        <v>#VALUE!</v>
      </c>
      <c r="S19" s="126" t="e">
        <f t="shared" ref="S19:S37" si="8">IF(K19="0","0",J19/K19)</f>
        <v>#DIV/0!</v>
      </c>
    </row>
    <row r="20" spans="1:19" ht="12.75" customHeight="1" x14ac:dyDescent="0.2">
      <c r="A20" s="156"/>
      <c r="B20" s="157"/>
      <c r="C20" s="31"/>
      <c r="D20" s="103"/>
      <c r="E20" s="103"/>
      <c r="F20" s="75" t="str">
        <f t="shared" si="1"/>
        <v/>
      </c>
      <c r="G20" s="109"/>
      <c r="H20" s="115"/>
      <c r="I20" s="33"/>
      <c r="J20" s="32"/>
      <c r="K20" s="121">
        <f t="shared" si="2"/>
        <v>0</v>
      </c>
      <c r="L20" s="56" t="e">
        <f t="shared" si="3"/>
        <v>#DIV/0!</v>
      </c>
      <c r="M20" s="57" t="e">
        <f t="shared" si="4"/>
        <v>#DIV/0!</v>
      </c>
      <c r="N20" s="57" t="str">
        <f t="shared" si="5"/>
        <v/>
      </c>
      <c r="P20" s="44" t="str">
        <f t="shared" si="0"/>
        <v/>
      </c>
      <c r="Q20" s="126">
        <f t="shared" si="6"/>
        <v>0</v>
      </c>
      <c r="R20" s="126" t="e">
        <f t="shared" si="7"/>
        <v>#VALUE!</v>
      </c>
      <c r="S20" s="126" t="e">
        <f t="shared" si="8"/>
        <v>#DIV/0!</v>
      </c>
    </row>
    <row r="21" spans="1:19" x14ac:dyDescent="0.2">
      <c r="A21" s="156"/>
      <c r="B21" s="157"/>
      <c r="C21" s="31"/>
      <c r="D21" s="104"/>
      <c r="E21" s="104"/>
      <c r="F21" s="76" t="str">
        <f t="shared" si="1"/>
        <v/>
      </c>
      <c r="G21" s="109"/>
      <c r="H21" s="115"/>
      <c r="I21" s="34"/>
      <c r="J21" s="32"/>
      <c r="K21" s="121">
        <f t="shared" si="2"/>
        <v>0</v>
      </c>
      <c r="L21" s="56" t="e">
        <f t="shared" si="3"/>
        <v>#DIV/0!</v>
      </c>
      <c r="M21" s="57" t="e">
        <f t="shared" si="4"/>
        <v>#DIV/0!</v>
      </c>
      <c r="N21" s="57" t="str">
        <f t="shared" si="5"/>
        <v/>
      </c>
      <c r="P21" s="44" t="str">
        <f t="shared" si="0"/>
        <v/>
      </c>
      <c r="Q21" s="126">
        <f t="shared" si="6"/>
        <v>0</v>
      </c>
      <c r="R21" s="126" t="e">
        <f t="shared" si="7"/>
        <v>#VALUE!</v>
      </c>
      <c r="S21" s="126" t="e">
        <f t="shared" si="8"/>
        <v>#DIV/0!</v>
      </c>
    </row>
    <row r="22" spans="1:19" x14ac:dyDescent="0.2">
      <c r="A22" s="156"/>
      <c r="B22" s="157"/>
      <c r="C22" s="31"/>
      <c r="D22" s="104"/>
      <c r="E22" s="104"/>
      <c r="F22" s="76" t="str">
        <f t="shared" si="1"/>
        <v/>
      </c>
      <c r="G22" s="109"/>
      <c r="H22" s="115"/>
      <c r="I22" s="34"/>
      <c r="J22" s="32"/>
      <c r="K22" s="121">
        <f t="shared" si="2"/>
        <v>0</v>
      </c>
      <c r="L22" s="56" t="e">
        <f t="shared" si="3"/>
        <v>#DIV/0!</v>
      </c>
      <c r="M22" s="57" t="e">
        <f t="shared" si="4"/>
        <v>#DIV/0!</v>
      </c>
      <c r="N22" s="57" t="str">
        <f t="shared" si="5"/>
        <v/>
      </c>
      <c r="P22" s="44" t="str">
        <f t="shared" si="0"/>
        <v/>
      </c>
      <c r="Q22" s="126">
        <f t="shared" si="6"/>
        <v>0</v>
      </c>
      <c r="R22" s="126" t="e">
        <f t="shared" si="7"/>
        <v>#VALUE!</v>
      </c>
      <c r="S22" s="126" t="e">
        <f t="shared" si="8"/>
        <v>#DIV/0!</v>
      </c>
    </row>
    <row r="23" spans="1:19" x14ac:dyDescent="0.2">
      <c r="A23" s="156"/>
      <c r="B23" s="157"/>
      <c r="C23" s="31"/>
      <c r="D23" s="104"/>
      <c r="E23" s="104"/>
      <c r="F23" s="76" t="str">
        <f t="shared" si="1"/>
        <v/>
      </c>
      <c r="G23" s="109"/>
      <c r="H23" s="115"/>
      <c r="I23" s="34"/>
      <c r="J23" s="32"/>
      <c r="K23" s="121">
        <f t="shared" si="2"/>
        <v>0</v>
      </c>
      <c r="L23" s="56" t="e">
        <f t="shared" si="3"/>
        <v>#DIV/0!</v>
      </c>
      <c r="M23" s="57" t="e">
        <f t="shared" si="4"/>
        <v>#DIV/0!</v>
      </c>
      <c r="N23" s="57" t="str">
        <f t="shared" si="5"/>
        <v/>
      </c>
      <c r="P23" s="44" t="str">
        <f t="shared" si="0"/>
        <v/>
      </c>
      <c r="Q23" s="126">
        <f t="shared" si="6"/>
        <v>0</v>
      </c>
      <c r="R23" s="126" t="e">
        <f t="shared" si="7"/>
        <v>#VALUE!</v>
      </c>
      <c r="S23" s="126" t="e">
        <f t="shared" si="8"/>
        <v>#DIV/0!</v>
      </c>
    </row>
    <row r="24" spans="1:19" x14ac:dyDescent="0.2">
      <c r="A24" s="156"/>
      <c r="B24" s="157"/>
      <c r="C24" s="31"/>
      <c r="D24" s="104"/>
      <c r="E24" s="104"/>
      <c r="F24" s="76" t="str">
        <f t="shared" si="1"/>
        <v/>
      </c>
      <c r="G24" s="109"/>
      <c r="H24" s="115"/>
      <c r="I24" s="34"/>
      <c r="J24" s="32"/>
      <c r="K24" s="121">
        <f t="shared" si="2"/>
        <v>0</v>
      </c>
      <c r="L24" s="56" t="e">
        <f t="shared" si="3"/>
        <v>#DIV/0!</v>
      </c>
      <c r="M24" s="57" t="e">
        <f t="shared" si="4"/>
        <v>#DIV/0!</v>
      </c>
      <c r="N24" s="57" t="str">
        <f t="shared" si="5"/>
        <v/>
      </c>
      <c r="P24" s="44" t="str">
        <f t="shared" si="0"/>
        <v/>
      </c>
      <c r="Q24" s="126">
        <f t="shared" si="6"/>
        <v>0</v>
      </c>
      <c r="R24" s="126" t="e">
        <f t="shared" si="7"/>
        <v>#VALUE!</v>
      </c>
      <c r="S24" s="126" t="e">
        <f t="shared" si="8"/>
        <v>#DIV/0!</v>
      </c>
    </row>
    <row r="25" spans="1:19" x14ac:dyDescent="0.2">
      <c r="A25" s="156"/>
      <c r="B25" s="157"/>
      <c r="C25" s="31"/>
      <c r="D25" s="104"/>
      <c r="E25" s="104"/>
      <c r="F25" s="76" t="str">
        <f t="shared" si="1"/>
        <v/>
      </c>
      <c r="G25" s="109"/>
      <c r="H25" s="115"/>
      <c r="I25" s="34"/>
      <c r="J25" s="32"/>
      <c r="K25" s="121">
        <f t="shared" si="2"/>
        <v>0</v>
      </c>
      <c r="L25" s="56" t="e">
        <f t="shared" si="3"/>
        <v>#DIV/0!</v>
      </c>
      <c r="M25" s="57" t="e">
        <f t="shared" si="4"/>
        <v>#DIV/0!</v>
      </c>
      <c r="N25" s="57" t="str">
        <f t="shared" si="5"/>
        <v/>
      </c>
      <c r="P25" s="44" t="str">
        <f t="shared" si="0"/>
        <v/>
      </c>
      <c r="Q25" s="126">
        <f t="shared" si="6"/>
        <v>0</v>
      </c>
      <c r="R25" s="126" t="e">
        <f t="shared" si="7"/>
        <v>#VALUE!</v>
      </c>
      <c r="S25" s="126" t="e">
        <f t="shared" si="8"/>
        <v>#DIV/0!</v>
      </c>
    </row>
    <row r="26" spans="1:19" x14ac:dyDescent="0.2">
      <c r="A26" s="156"/>
      <c r="B26" s="157"/>
      <c r="C26" s="31"/>
      <c r="D26" s="104"/>
      <c r="E26" s="104"/>
      <c r="F26" s="76" t="str">
        <f t="shared" si="1"/>
        <v/>
      </c>
      <c r="G26" s="109"/>
      <c r="H26" s="115"/>
      <c r="I26" s="34"/>
      <c r="J26" s="32"/>
      <c r="K26" s="121">
        <f t="shared" si="2"/>
        <v>0</v>
      </c>
      <c r="L26" s="56" t="e">
        <f t="shared" si="3"/>
        <v>#DIV/0!</v>
      </c>
      <c r="M26" s="57" t="e">
        <f t="shared" si="4"/>
        <v>#DIV/0!</v>
      </c>
      <c r="N26" s="57" t="str">
        <f t="shared" si="5"/>
        <v/>
      </c>
      <c r="P26" s="44" t="str">
        <f t="shared" si="0"/>
        <v/>
      </c>
      <c r="Q26" s="126">
        <f t="shared" si="6"/>
        <v>0</v>
      </c>
      <c r="R26" s="126" t="e">
        <f t="shared" si="7"/>
        <v>#VALUE!</v>
      </c>
      <c r="S26" s="126" t="e">
        <f t="shared" si="8"/>
        <v>#DIV/0!</v>
      </c>
    </row>
    <row r="27" spans="1:19" x14ac:dyDescent="0.2">
      <c r="A27" s="156"/>
      <c r="B27" s="157"/>
      <c r="C27" s="31"/>
      <c r="D27" s="104"/>
      <c r="E27" s="104"/>
      <c r="F27" s="76" t="str">
        <f t="shared" si="1"/>
        <v/>
      </c>
      <c r="G27" s="109"/>
      <c r="H27" s="115"/>
      <c r="I27" s="34"/>
      <c r="J27" s="32"/>
      <c r="K27" s="121">
        <f t="shared" si="2"/>
        <v>0</v>
      </c>
      <c r="L27" s="56" t="e">
        <f t="shared" si="3"/>
        <v>#DIV/0!</v>
      </c>
      <c r="M27" s="57" t="e">
        <f t="shared" si="4"/>
        <v>#DIV/0!</v>
      </c>
      <c r="N27" s="57" t="str">
        <f t="shared" si="5"/>
        <v/>
      </c>
      <c r="P27" s="44" t="str">
        <f t="shared" si="0"/>
        <v/>
      </c>
      <c r="Q27" s="126">
        <f t="shared" si="6"/>
        <v>0</v>
      </c>
      <c r="R27" s="126" t="e">
        <f t="shared" si="7"/>
        <v>#VALUE!</v>
      </c>
      <c r="S27" s="126" t="e">
        <f t="shared" si="8"/>
        <v>#DIV/0!</v>
      </c>
    </row>
    <row r="28" spans="1:19" x14ac:dyDescent="0.2">
      <c r="A28" s="156"/>
      <c r="B28" s="157"/>
      <c r="C28" s="31"/>
      <c r="D28" s="104"/>
      <c r="E28" s="104"/>
      <c r="F28" s="76" t="str">
        <f t="shared" si="1"/>
        <v/>
      </c>
      <c r="G28" s="109"/>
      <c r="H28" s="115"/>
      <c r="I28" s="34"/>
      <c r="J28" s="32"/>
      <c r="K28" s="121">
        <f t="shared" si="2"/>
        <v>0</v>
      </c>
      <c r="L28" s="56" t="e">
        <f t="shared" si="3"/>
        <v>#DIV/0!</v>
      </c>
      <c r="M28" s="57" t="e">
        <f t="shared" si="4"/>
        <v>#DIV/0!</v>
      </c>
      <c r="N28" s="57" t="str">
        <f t="shared" si="5"/>
        <v/>
      </c>
      <c r="P28" s="44" t="str">
        <f t="shared" si="0"/>
        <v/>
      </c>
      <c r="Q28" s="126">
        <f t="shared" si="6"/>
        <v>0</v>
      </c>
      <c r="R28" s="126" t="e">
        <f t="shared" si="7"/>
        <v>#VALUE!</v>
      </c>
      <c r="S28" s="126" t="e">
        <f t="shared" si="8"/>
        <v>#DIV/0!</v>
      </c>
    </row>
    <row r="29" spans="1:19" x14ac:dyDescent="0.2">
      <c r="A29" s="156"/>
      <c r="B29" s="157"/>
      <c r="C29" s="31"/>
      <c r="D29" s="104"/>
      <c r="E29" s="104"/>
      <c r="F29" s="76" t="str">
        <f t="shared" si="1"/>
        <v/>
      </c>
      <c r="G29" s="109"/>
      <c r="H29" s="115"/>
      <c r="I29" s="34"/>
      <c r="J29" s="32"/>
      <c r="K29" s="121">
        <f t="shared" si="2"/>
        <v>0</v>
      </c>
      <c r="L29" s="56" t="e">
        <f t="shared" si="3"/>
        <v>#DIV/0!</v>
      </c>
      <c r="M29" s="57" t="e">
        <f t="shared" si="4"/>
        <v>#DIV/0!</v>
      </c>
      <c r="N29" s="57" t="str">
        <f t="shared" si="5"/>
        <v/>
      </c>
      <c r="P29" s="44" t="str">
        <f t="shared" si="0"/>
        <v/>
      </c>
      <c r="Q29" s="126">
        <f t="shared" si="6"/>
        <v>0</v>
      </c>
      <c r="R29" s="126" t="e">
        <f t="shared" si="7"/>
        <v>#VALUE!</v>
      </c>
      <c r="S29" s="126" t="e">
        <f t="shared" si="8"/>
        <v>#DIV/0!</v>
      </c>
    </row>
    <row r="30" spans="1:19" x14ac:dyDescent="0.2">
      <c r="A30" s="156"/>
      <c r="B30" s="157"/>
      <c r="C30" s="31"/>
      <c r="D30" s="104"/>
      <c r="E30" s="104"/>
      <c r="F30" s="76" t="str">
        <f t="shared" si="1"/>
        <v/>
      </c>
      <c r="G30" s="109"/>
      <c r="H30" s="115"/>
      <c r="I30" s="34"/>
      <c r="J30" s="32"/>
      <c r="K30" s="121">
        <f t="shared" si="2"/>
        <v>0</v>
      </c>
      <c r="L30" s="56" t="e">
        <f t="shared" si="3"/>
        <v>#DIV/0!</v>
      </c>
      <c r="M30" s="57" t="e">
        <f t="shared" si="4"/>
        <v>#DIV/0!</v>
      </c>
      <c r="N30" s="57" t="str">
        <f t="shared" si="5"/>
        <v/>
      </c>
      <c r="P30" s="44" t="str">
        <f t="shared" si="0"/>
        <v/>
      </c>
      <c r="Q30" s="126">
        <f t="shared" si="6"/>
        <v>0</v>
      </c>
      <c r="R30" s="126" t="e">
        <f t="shared" si="7"/>
        <v>#VALUE!</v>
      </c>
      <c r="S30" s="126" t="e">
        <f t="shared" si="8"/>
        <v>#DIV/0!</v>
      </c>
    </row>
    <row r="31" spans="1:19" x14ac:dyDescent="0.2">
      <c r="A31" s="156"/>
      <c r="B31" s="157"/>
      <c r="C31" s="31"/>
      <c r="D31" s="104"/>
      <c r="E31" s="104"/>
      <c r="F31" s="76" t="str">
        <f t="shared" si="1"/>
        <v/>
      </c>
      <c r="G31" s="109"/>
      <c r="H31" s="115"/>
      <c r="I31" s="34"/>
      <c r="J31" s="32"/>
      <c r="K31" s="121">
        <f t="shared" si="2"/>
        <v>0</v>
      </c>
      <c r="L31" s="56" t="e">
        <f t="shared" si="3"/>
        <v>#DIV/0!</v>
      </c>
      <c r="M31" s="57" t="e">
        <f t="shared" si="4"/>
        <v>#DIV/0!</v>
      </c>
      <c r="N31" s="57" t="str">
        <f t="shared" si="5"/>
        <v/>
      </c>
      <c r="P31" s="44" t="str">
        <f t="shared" si="0"/>
        <v/>
      </c>
      <c r="Q31" s="126">
        <f t="shared" si="6"/>
        <v>0</v>
      </c>
      <c r="R31" s="126" t="e">
        <f t="shared" si="7"/>
        <v>#VALUE!</v>
      </c>
      <c r="S31" s="126" t="e">
        <f t="shared" si="8"/>
        <v>#DIV/0!</v>
      </c>
    </row>
    <row r="32" spans="1:19" x14ac:dyDescent="0.2">
      <c r="A32" s="156"/>
      <c r="B32" s="157"/>
      <c r="C32" s="31"/>
      <c r="D32" s="104"/>
      <c r="E32" s="104"/>
      <c r="F32" s="76" t="str">
        <f t="shared" si="1"/>
        <v/>
      </c>
      <c r="G32" s="109"/>
      <c r="H32" s="115"/>
      <c r="I32" s="34"/>
      <c r="J32" s="32"/>
      <c r="K32" s="121">
        <f t="shared" si="2"/>
        <v>0</v>
      </c>
      <c r="L32" s="56" t="e">
        <f t="shared" si="3"/>
        <v>#DIV/0!</v>
      </c>
      <c r="M32" s="57" t="e">
        <f t="shared" si="4"/>
        <v>#DIV/0!</v>
      </c>
      <c r="N32" s="57" t="str">
        <f t="shared" si="5"/>
        <v/>
      </c>
      <c r="P32" s="44" t="str">
        <f t="shared" si="0"/>
        <v/>
      </c>
      <c r="Q32" s="126">
        <f t="shared" si="6"/>
        <v>0</v>
      </c>
      <c r="R32" s="126" t="e">
        <f t="shared" si="7"/>
        <v>#VALUE!</v>
      </c>
      <c r="S32" s="126" t="e">
        <f t="shared" si="8"/>
        <v>#DIV/0!</v>
      </c>
    </row>
    <row r="33" spans="1:19" x14ac:dyDescent="0.2">
      <c r="A33" s="156"/>
      <c r="B33" s="157"/>
      <c r="C33" s="31"/>
      <c r="D33" s="104"/>
      <c r="E33" s="104"/>
      <c r="F33" s="76" t="str">
        <f t="shared" si="1"/>
        <v/>
      </c>
      <c r="G33" s="109"/>
      <c r="H33" s="115"/>
      <c r="I33" s="34"/>
      <c r="J33" s="32"/>
      <c r="K33" s="121">
        <f t="shared" si="2"/>
        <v>0</v>
      </c>
      <c r="L33" s="56" t="e">
        <f t="shared" si="3"/>
        <v>#DIV/0!</v>
      </c>
      <c r="M33" s="57" t="e">
        <f t="shared" si="4"/>
        <v>#DIV/0!</v>
      </c>
      <c r="N33" s="57" t="str">
        <f t="shared" si="5"/>
        <v/>
      </c>
      <c r="P33" s="44" t="str">
        <f t="shared" si="0"/>
        <v/>
      </c>
      <c r="Q33" s="126">
        <f t="shared" si="6"/>
        <v>0</v>
      </c>
      <c r="R33" s="126" t="e">
        <f t="shared" si="7"/>
        <v>#VALUE!</v>
      </c>
      <c r="S33" s="126" t="e">
        <f t="shared" si="8"/>
        <v>#DIV/0!</v>
      </c>
    </row>
    <row r="34" spans="1:19" x14ac:dyDescent="0.2">
      <c r="A34" s="156"/>
      <c r="B34" s="157"/>
      <c r="C34" s="31"/>
      <c r="D34" s="104"/>
      <c r="E34" s="104"/>
      <c r="F34" s="76" t="str">
        <f t="shared" si="1"/>
        <v/>
      </c>
      <c r="G34" s="109"/>
      <c r="H34" s="115"/>
      <c r="I34" s="34"/>
      <c r="J34" s="32"/>
      <c r="K34" s="121">
        <f t="shared" si="2"/>
        <v>0</v>
      </c>
      <c r="L34" s="56" t="e">
        <f t="shared" si="3"/>
        <v>#DIV/0!</v>
      </c>
      <c r="M34" s="57" t="e">
        <f t="shared" si="4"/>
        <v>#DIV/0!</v>
      </c>
      <c r="N34" s="57" t="str">
        <f t="shared" si="5"/>
        <v/>
      </c>
      <c r="P34" s="44" t="str">
        <f t="shared" si="0"/>
        <v/>
      </c>
      <c r="Q34" s="126">
        <f t="shared" si="6"/>
        <v>0</v>
      </c>
      <c r="R34" s="126" t="e">
        <f t="shared" si="7"/>
        <v>#VALUE!</v>
      </c>
      <c r="S34" s="126" t="e">
        <f t="shared" si="8"/>
        <v>#DIV/0!</v>
      </c>
    </row>
    <row r="35" spans="1:19" x14ac:dyDescent="0.2">
      <c r="A35" s="156"/>
      <c r="B35" s="157"/>
      <c r="C35" s="31"/>
      <c r="D35" s="104"/>
      <c r="E35" s="104"/>
      <c r="F35" s="76" t="str">
        <f t="shared" si="1"/>
        <v/>
      </c>
      <c r="G35" s="109"/>
      <c r="H35" s="115"/>
      <c r="I35" s="34"/>
      <c r="J35" s="32"/>
      <c r="K35" s="121">
        <f t="shared" si="2"/>
        <v>0</v>
      </c>
      <c r="L35" s="56" t="e">
        <f t="shared" si="3"/>
        <v>#DIV/0!</v>
      </c>
      <c r="M35" s="57" t="e">
        <f t="shared" si="4"/>
        <v>#DIV/0!</v>
      </c>
      <c r="N35" s="57" t="str">
        <f t="shared" si="5"/>
        <v/>
      </c>
      <c r="P35" s="44" t="str">
        <f t="shared" si="0"/>
        <v/>
      </c>
      <c r="Q35" s="126">
        <f t="shared" si="6"/>
        <v>0</v>
      </c>
      <c r="R35" s="126" t="e">
        <f t="shared" si="7"/>
        <v>#VALUE!</v>
      </c>
      <c r="S35" s="126" t="e">
        <f t="shared" si="8"/>
        <v>#DIV/0!</v>
      </c>
    </row>
    <row r="36" spans="1:19" x14ac:dyDescent="0.2">
      <c r="A36" s="156"/>
      <c r="B36" s="157"/>
      <c r="C36" s="31"/>
      <c r="D36" s="104"/>
      <c r="E36" s="104"/>
      <c r="F36" s="76" t="str">
        <f t="shared" si="1"/>
        <v/>
      </c>
      <c r="G36" s="109"/>
      <c r="H36" s="115"/>
      <c r="I36" s="34"/>
      <c r="J36" s="32"/>
      <c r="K36" s="121">
        <f t="shared" si="2"/>
        <v>0</v>
      </c>
      <c r="L36" s="56" t="e">
        <f t="shared" si="3"/>
        <v>#DIV/0!</v>
      </c>
      <c r="M36" s="57" t="e">
        <f t="shared" si="4"/>
        <v>#DIV/0!</v>
      </c>
      <c r="N36" s="57" t="str">
        <f t="shared" si="5"/>
        <v/>
      </c>
      <c r="P36" s="44" t="str">
        <f t="shared" si="0"/>
        <v/>
      </c>
      <c r="Q36" s="126">
        <f t="shared" si="6"/>
        <v>0</v>
      </c>
      <c r="R36" s="126" t="e">
        <f t="shared" si="7"/>
        <v>#VALUE!</v>
      </c>
      <c r="S36" s="126" t="e">
        <f t="shared" si="8"/>
        <v>#DIV/0!</v>
      </c>
    </row>
    <row r="37" spans="1:19" x14ac:dyDescent="0.2">
      <c r="A37" s="186"/>
      <c r="B37" s="187"/>
      <c r="C37" s="35"/>
      <c r="D37" s="105"/>
      <c r="E37" s="105"/>
      <c r="F37" s="77" t="str">
        <f t="shared" si="1"/>
        <v/>
      </c>
      <c r="G37" s="110"/>
      <c r="H37" s="116"/>
      <c r="I37" s="36"/>
      <c r="J37" s="37"/>
      <c r="K37" s="122">
        <f t="shared" si="2"/>
        <v>0</v>
      </c>
      <c r="L37" s="58" t="e">
        <f t="shared" si="3"/>
        <v>#DIV/0!</v>
      </c>
      <c r="M37" s="146" t="e">
        <f t="shared" si="4"/>
        <v>#DIV/0!</v>
      </c>
      <c r="N37" s="146" t="str">
        <f t="shared" si="5"/>
        <v/>
      </c>
      <c r="P37" s="44" t="str">
        <f t="shared" si="0"/>
        <v/>
      </c>
      <c r="Q37" s="126">
        <f t="shared" si="6"/>
        <v>0</v>
      </c>
      <c r="R37" s="126" t="e">
        <f t="shared" si="7"/>
        <v>#VALUE!</v>
      </c>
      <c r="S37" s="126" t="e">
        <f t="shared" si="8"/>
        <v>#DIV/0!</v>
      </c>
    </row>
    <row r="38" spans="1:19" s="1" customFormat="1" ht="13.5" thickBot="1" x14ac:dyDescent="0.25">
      <c r="A38" s="188"/>
      <c r="B38" s="189"/>
      <c r="C38" s="147">
        <f>SUM(C15:C37)</f>
        <v>0</v>
      </c>
      <c r="D38" s="150">
        <f>SUM(D15:D37)</f>
        <v>0</v>
      </c>
      <c r="E38" s="150">
        <f>SUM(E15:E37)</f>
        <v>0</v>
      </c>
      <c r="F38" s="48">
        <f>SUM(F15:F37)</f>
        <v>0</v>
      </c>
      <c r="G38" s="17"/>
      <c r="H38" s="17"/>
      <c r="I38" s="112">
        <f>SUM(I15:I37)</f>
        <v>0</v>
      </c>
      <c r="J38" s="113">
        <f>SUM(J15:J37)</f>
        <v>0</v>
      </c>
      <c r="K38" s="49"/>
      <c r="L38" s="53" t="e">
        <f>SUM(L15:L37)</f>
        <v>#DIV/0!</v>
      </c>
      <c r="M38" s="52" t="e">
        <f>SUM(M15:M37)</f>
        <v>#DIV/0!</v>
      </c>
      <c r="N38" s="52">
        <f>SUM(N15:N37)</f>
        <v>0</v>
      </c>
      <c r="P38" s="140"/>
      <c r="Q38" s="141"/>
      <c r="R38" s="141"/>
      <c r="S38" s="141"/>
    </row>
    <row r="39" spans="1:19" x14ac:dyDescent="0.2">
      <c r="F39" s="14"/>
      <c r="P39" s="142"/>
      <c r="Q39" s="143"/>
      <c r="R39" s="143"/>
      <c r="S39" s="143"/>
    </row>
    <row r="40" spans="1:19" ht="15.75" x14ac:dyDescent="0.25">
      <c r="A40" s="185" t="s">
        <v>59</v>
      </c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P40" s="142"/>
      <c r="Q40" s="143"/>
      <c r="R40" s="143"/>
      <c r="S40" s="143"/>
    </row>
    <row r="41" spans="1:19" x14ac:dyDescent="0.2">
      <c r="F41" s="14"/>
      <c r="P41" s="142"/>
      <c r="Q41" s="143"/>
      <c r="R41" s="143"/>
      <c r="S41" s="143"/>
    </row>
    <row r="42" spans="1:19" x14ac:dyDescent="0.2">
      <c r="F42" s="14"/>
      <c r="P42" s="142"/>
      <c r="Q42" s="143"/>
      <c r="R42" s="143"/>
      <c r="S42" s="143"/>
    </row>
    <row r="43" spans="1:19" x14ac:dyDescent="0.2">
      <c r="F43" s="14"/>
      <c r="P43" s="142"/>
      <c r="Q43" s="143"/>
      <c r="R43" s="143"/>
      <c r="S43" s="143"/>
    </row>
    <row r="44" spans="1:19" x14ac:dyDescent="0.2">
      <c r="F44" s="14"/>
      <c r="P44" s="142"/>
      <c r="Q44" s="143"/>
      <c r="R44" s="143"/>
      <c r="S44" s="143"/>
    </row>
    <row r="45" spans="1:19" x14ac:dyDescent="0.2">
      <c r="F45" s="14"/>
      <c r="P45" s="142"/>
      <c r="Q45" s="143"/>
      <c r="R45" s="143"/>
      <c r="S45" s="143"/>
    </row>
    <row r="46" spans="1:19" x14ac:dyDescent="0.2">
      <c r="F46" s="14"/>
      <c r="P46" s="142"/>
      <c r="Q46" s="143"/>
      <c r="R46" s="143"/>
      <c r="S46" s="143"/>
    </row>
    <row r="47" spans="1:19" x14ac:dyDescent="0.2">
      <c r="F47" s="14"/>
      <c r="P47" s="142"/>
      <c r="Q47" s="143"/>
      <c r="R47" s="143"/>
      <c r="S47" s="143"/>
    </row>
    <row r="48" spans="1:19" x14ac:dyDescent="0.2">
      <c r="F48" s="14"/>
      <c r="P48" s="142"/>
      <c r="Q48" s="143"/>
      <c r="R48" s="143"/>
      <c r="S48" s="143"/>
    </row>
    <row r="49" spans="6:19" x14ac:dyDescent="0.2">
      <c r="F49" s="14"/>
      <c r="P49" s="142"/>
      <c r="Q49" s="143"/>
      <c r="R49" s="143"/>
      <c r="S49" s="143"/>
    </row>
    <row r="50" spans="6:19" x14ac:dyDescent="0.2">
      <c r="F50" s="14"/>
      <c r="P50" s="142"/>
      <c r="Q50" s="143"/>
      <c r="R50" s="143"/>
      <c r="S50" s="143"/>
    </row>
    <row r="51" spans="6:19" x14ac:dyDescent="0.2">
      <c r="F51" s="14"/>
    </row>
    <row r="52" spans="6:19" x14ac:dyDescent="0.2">
      <c r="F52" s="14"/>
    </row>
    <row r="53" spans="6:19" x14ac:dyDescent="0.2">
      <c r="F53" s="14"/>
    </row>
  </sheetData>
  <sheetProtection algorithmName="SHA-512" hashValue="XxOR3MkivaLF2ri7K8wdArfxbwiOQaXmaXSiuxbypervnd/kYE+TrtdfJjo332ooxpAxTPNFOFATxeTlBRxwTg==" saltValue="mFmyWy5TKXbKWC9rZEQjfg==" spinCount="100000" sheet="1" objects="1" scenarios="1"/>
  <mergeCells count="34">
    <mergeCell ref="A40:N40"/>
    <mergeCell ref="A19:B19"/>
    <mergeCell ref="A31:B31"/>
    <mergeCell ref="A23:B23"/>
    <mergeCell ref="A38:B38"/>
    <mergeCell ref="A26:B26"/>
    <mergeCell ref="A36:B36"/>
    <mergeCell ref="A32:B32"/>
    <mergeCell ref="A37:B37"/>
    <mergeCell ref="A25:B25"/>
    <mergeCell ref="A29:B29"/>
    <mergeCell ref="A30:B30"/>
    <mergeCell ref="A34:B34"/>
    <mergeCell ref="A24:B24"/>
    <mergeCell ref="A27:B27"/>
    <mergeCell ref="A35:B35"/>
    <mergeCell ref="A33:B33"/>
    <mergeCell ref="A28:B28"/>
    <mergeCell ref="H11:H14"/>
    <mergeCell ref="A16:B16"/>
    <mergeCell ref="A17:B17"/>
    <mergeCell ref="C6:M6"/>
    <mergeCell ref="A22:B22"/>
    <mergeCell ref="A15:B15"/>
    <mergeCell ref="D11:D13"/>
    <mergeCell ref="E11:E13"/>
    <mergeCell ref="C11:C13"/>
    <mergeCell ref="E7:F7"/>
    <mergeCell ref="A21:B21"/>
    <mergeCell ref="A7:B7"/>
    <mergeCell ref="A18:B18"/>
    <mergeCell ref="F11:F12"/>
    <mergeCell ref="A11:B13"/>
    <mergeCell ref="A20:B20"/>
  </mergeCells>
  <phoneticPr fontId="3" type="noConversion"/>
  <dataValidations count="1">
    <dataValidation type="whole" allowBlank="1" showInputMessage="1" showErrorMessage="1" errorTitle="Minimale Abschreibungsdauer" error="Die minimale Abschreibungsdauer für Fahrzeuge beträgt 5 Jahre" sqref="H15:H37" xr:uid="{00000000-0002-0000-0300-000000000000}">
      <formula1>5</formula1>
      <formula2>200</formula2>
    </dataValidation>
  </dataValidations>
  <pageMargins left="0.35433070866141736" right="0.35433070866141736" top="0.82677165354330717" bottom="0.70866141732283472" header="0.51181102362204722" footer="0.51181102362204722"/>
  <pageSetup paperSize="9" scale="80" fitToHeight="100" orientation="landscape" r:id="rId1"/>
  <headerFooter alignWithMargins="0">
    <oddFooter>&amp;RNovember 2016 / V0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0">
    <tabColor indexed="52"/>
    <pageSetUpPr fitToPage="1"/>
  </sheetPr>
  <dimension ref="A1:T41"/>
  <sheetViews>
    <sheetView showZeros="0" zoomScale="75" workbookViewId="0">
      <selection activeCell="A2" sqref="A2"/>
    </sheetView>
  </sheetViews>
  <sheetFormatPr baseColWidth="10" defaultRowHeight="12.75" outlineLevelCol="1" x14ac:dyDescent="0.2"/>
  <cols>
    <col min="2" max="2" width="20.5703125" customWidth="1"/>
    <col min="3" max="3" width="15.140625" customWidth="1"/>
    <col min="4" max="4" width="13.42578125" customWidth="1"/>
    <col min="5" max="5" width="12.5703125" customWidth="1"/>
    <col min="6" max="6" width="14.42578125" customWidth="1"/>
    <col min="8" max="8" width="9" customWidth="1"/>
    <col min="11" max="11" width="8.42578125" customWidth="1"/>
    <col min="12" max="12" width="13.42578125" customWidth="1"/>
    <col min="13" max="13" width="14.5703125" customWidth="1"/>
    <col min="14" max="14" width="14.42578125" customWidth="1"/>
    <col min="16" max="19" width="11.42578125" hidden="1" customWidth="1" outlineLevel="1"/>
    <col min="20" max="20" width="11.42578125" customWidth="1" collapsed="1"/>
  </cols>
  <sheetData>
    <row r="1" spans="1:19" x14ac:dyDescent="0.2">
      <c r="A1" s="1" t="str">
        <f>Immobilien!A1</f>
        <v>Gesundheits-, Sozial- und Integrationsdirektion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9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9" ht="15.75" x14ac:dyDescent="0.25">
      <c r="A4" s="2" t="s">
        <v>0</v>
      </c>
      <c r="B4" s="2"/>
      <c r="C4" s="2"/>
      <c r="D4" s="2"/>
      <c r="F4" s="2"/>
      <c r="G4" s="2"/>
      <c r="H4" s="2"/>
      <c r="I4" s="2" t="s">
        <v>22</v>
      </c>
      <c r="J4" s="2"/>
      <c r="K4" s="89" t="s">
        <v>23</v>
      </c>
    </row>
    <row r="5" spans="1:1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9" x14ac:dyDescent="0.2">
      <c r="A6" s="1" t="s">
        <v>9</v>
      </c>
      <c r="B6" s="1"/>
      <c r="C6" s="169"/>
      <c r="D6" s="198"/>
      <c r="E6" s="198"/>
      <c r="F6" s="198"/>
      <c r="G6" s="198"/>
      <c r="H6" s="198"/>
      <c r="I6" s="198"/>
      <c r="J6" s="198"/>
      <c r="K6" s="198"/>
      <c r="L6" s="198"/>
      <c r="M6" s="198"/>
    </row>
    <row r="7" spans="1:19" x14ac:dyDescent="0.2">
      <c r="A7" s="171"/>
      <c r="B7" s="180"/>
      <c r="C7" s="106"/>
      <c r="D7" s="24"/>
      <c r="E7" s="171"/>
      <c r="F7" s="180"/>
      <c r="G7" s="107"/>
      <c r="H7" s="107"/>
      <c r="I7" s="15"/>
      <c r="J7" s="15"/>
      <c r="K7" s="15"/>
      <c r="L7" s="15"/>
      <c r="M7" s="15"/>
      <c r="N7" s="15"/>
    </row>
    <row r="8" spans="1:1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9" ht="15.75" x14ac:dyDescent="0.25">
      <c r="G9" s="90" t="s">
        <v>54</v>
      </c>
      <c r="H9" s="68"/>
    </row>
    <row r="10" spans="1:19" ht="13.5" thickBot="1" x14ac:dyDescent="0.25"/>
    <row r="11" spans="1:19" ht="67.5" customHeight="1" x14ac:dyDescent="0.2">
      <c r="A11" s="181" t="s">
        <v>2</v>
      </c>
      <c r="B11" s="182"/>
      <c r="C11" s="158" t="s">
        <v>3</v>
      </c>
      <c r="D11" s="177" t="s">
        <v>62</v>
      </c>
      <c r="E11" s="166" t="s">
        <v>27</v>
      </c>
      <c r="F11" s="164" t="s">
        <v>35</v>
      </c>
      <c r="G11" s="6" t="s">
        <v>42</v>
      </c>
      <c r="H11" s="161" t="s">
        <v>48</v>
      </c>
      <c r="I11" s="7" t="s">
        <v>36</v>
      </c>
      <c r="J11" s="20" t="s">
        <v>41</v>
      </c>
      <c r="K11" s="7" t="s">
        <v>45</v>
      </c>
      <c r="L11" s="11" t="s">
        <v>46</v>
      </c>
      <c r="M11" s="11" t="s">
        <v>47</v>
      </c>
      <c r="N11" s="11" t="s">
        <v>55</v>
      </c>
    </row>
    <row r="12" spans="1:19" x14ac:dyDescent="0.2">
      <c r="A12" s="183"/>
      <c r="B12" s="184"/>
      <c r="C12" s="159"/>
      <c r="D12" s="178"/>
      <c r="E12" s="167"/>
      <c r="F12" s="165"/>
      <c r="G12" s="22"/>
      <c r="H12" s="162"/>
      <c r="I12" s="19" t="str">
        <f>IF(H9="","",H9-1)</f>
        <v/>
      </c>
      <c r="J12" s="67" t="str">
        <f>IF(H9="","",H9-1)</f>
        <v/>
      </c>
      <c r="K12" s="19">
        <f>H9</f>
        <v>0</v>
      </c>
      <c r="L12" s="19"/>
      <c r="M12" s="19"/>
      <c r="N12" s="19"/>
    </row>
    <row r="13" spans="1:19" x14ac:dyDescent="0.2">
      <c r="A13" s="183"/>
      <c r="B13" s="184"/>
      <c r="C13" s="160"/>
      <c r="D13" s="179"/>
      <c r="E13" s="168"/>
      <c r="F13" s="16" t="s">
        <v>24</v>
      </c>
      <c r="G13" s="22"/>
      <c r="H13" s="162"/>
      <c r="I13" s="18"/>
      <c r="J13" s="21"/>
      <c r="K13" s="19"/>
      <c r="L13" s="12" t="s">
        <v>25</v>
      </c>
      <c r="M13" s="12" t="s">
        <v>26</v>
      </c>
      <c r="N13" s="12" t="s">
        <v>56</v>
      </c>
    </row>
    <row r="14" spans="1:19" ht="13.5" thickBot="1" x14ac:dyDescent="0.25">
      <c r="A14" s="63"/>
      <c r="B14" s="64"/>
      <c r="C14" s="3" t="s">
        <v>4</v>
      </c>
      <c r="D14" s="4" t="s">
        <v>4</v>
      </c>
      <c r="E14" s="5" t="s">
        <v>4</v>
      </c>
      <c r="F14" s="10" t="s">
        <v>4</v>
      </c>
      <c r="G14" s="23"/>
      <c r="H14" s="163"/>
      <c r="I14" s="8" t="s">
        <v>4</v>
      </c>
      <c r="J14" s="9" t="s">
        <v>4</v>
      </c>
      <c r="K14" s="8"/>
      <c r="L14" s="13" t="s">
        <v>4</v>
      </c>
      <c r="M14" s="13" t="s">
        <v>4</v>
      </c>
      <c r="N14" s="13" t="s">
        <v>4</v>
      </c>
      <c r="P14" s="45" t="s">
        <v>29</v>
      </c>
      <c r="Q14" s="45" t="s">
        <v>30</v>
      </c>
      <c r="R14" s="45" t="s">
        <v>31</v>
      </c>
      <c r="S14" s="45" t="s">
        <v>32</v>
      </c>
    </row>
    <row r="15" spans="1:19" x14ac:dyDescent="0.2">
      <c r="A15" s="172"/>
      <c r="B15" s="173"/>
      <c r="C15" s="96"/>
      <c r="D15" s="97"/>
      <c r="E15" s="97"/>
      <c r="F15" s="69" t="str">
        <f>IF(C15="","",C15-D15-E15)</f>
        <v/>
      </c>
      <c r="G15" s="111"/>
      <c r="H15" s="114"/>
      <c r="I15" s="38"/>
      <c r="J15" s="39"/>
      <c r="K15" s="124">
        <f>IF(((($H15)-(H$9-1-G15))-1)&lt;0,"0",((($H15)-(H$9-1-G15))-1))</f>
        <v>0</v>
      </c>
      <c r="L15" s="54" t="e">
        <f>IF(S15&lt;1,R15,S15)</f>
        <v>#DIV/0!</v>
      </c>
      <c r="M15" s="55" t="e">
        <f>IF(L15="","",I15+L15)</f>
        <v>#DIV/0!</v>
      </c>
      <c r="N15" s="55" t="str">
        <f>IF(F15="","",F15-M15)</f>
        <v/>
      </c>
      <c r="P15" s="44" t="str">
        <f>IF(F15="","",F15)</f>
        <v/>
      </c>
      <c r="Q15" s="126">
        <f>IF(J15="0","0",J15)</f>
        <v>0</v>
      </c>
      <c r="R15" s="126" t="e">
        <f>IF(K15="0","0",F15/K15)</f>
        <v>#VALUE!</v>
      </c>
      <c r="S15" s="126" t="e">
        <f>IF(K15="0","0",J15/K15)</f>
        <v>#DIV/0!</v>
      </c>
    </row>
    <row r="16" spans="1:19" x14ac:dyDescent="0.2">
      <c r="A16" s="156"/>
      <c r="B16" s="157"/>
      <c r="C16" s="27"/>
      <c r="D16" s="98"/>
      <c r="E16" s="98"/>
      <c r="F16" s="70" t="str">
        <f t="shared" ref="F16:F38" si="0">IF(C16="","",C16-D16-E16)</f>
        <v/>
      </c>
      <c r="G16" s="94"/>
      <c r="H16" s="115"/>
      <c r="I16" s="34"/>
      <c r="J16" s="31"/>
      <c r="K16" s="125">
        <f t="shared" ref="K16:K38" si="1">IF(((($H16)-(H$9-1-G16))-1)&lt;0,"0",((($H16)-(H$9-1-G16))-1))</f>
        <v>0</v>
      </c>
      <c r="L16" s="56" t="e">
        <f t="shared" ref="L16:L38" si="2">IF(S16&lt;1,R16,S16)</f>
        <v>#DIV/0!</v>
      </c>
      <c r="M16" s="57" t="e">
        <f t="shared" ref="M16:M38" si="3">IF(L16="","",I16+L16)</f>
        <v>#DIV/0!</v>
      </c>
      <c r="N16" s="57" t="str">
        <f t="shared" ref="N16:N38" si="4">IF(F16="","",F16-M16)</f>
        <v/>
      </c>
      <c r="P16" s="44" t="str">
        <f t="shared" ref="P16:P38" si="5">IF(F16="","",F16)</f>
        <v/>
      </c>
      <c r="Q16" s="126">
        <f t="shared" ref="Q16:Q38" si="6">IF(J16="0","0",J16)</f>
        <v>0</v>
      </c>
      <c r="R16" s="126" t="e">
        <f t="shared" ref="R16:R38" si="7">IF(K16="0","0",F16/K16)</f>
        <v>#VALUE!</v>
      </c>
      <c r="S16" s="126" t="e">
        <f t="shared" ref="S16:S38" si="8">IF(K16="0","0",J16/K16)</f>
        <v>#DIV/0!</v>
      </c>
    </row>
    <row r="17" spans="1:19" x14ac:dyDescent="0.2">
      <c r="A17" s="156"/>
      <c r="B17" s="157"/>
      <c r="C17" s="27"/>
      <c r="D17" s="98"/>
      <c r="E17" s="98"/>
      <c r="F17" s="71" t="str">
        <f t="shared" si="0"/>
        <v/>
      </c>
      <c r="G17" s="94"/>
      <c r="H17" s="115"/>
      <c r="I17" s="34"/>
      <c r="J17" s="31"/>
      <c r="K17" s="121">
        <f t="shared" si="1"/>
        <v>0</v>
      </c>
      <c r="L17" s="56" t="e">
        <f t="shared" si="2"/>
        <v>#DIV/0!</v>
      </c>
      <c r="M17" s="57" t="e">
        <f t="shared" si="3"/>
        <v>#DIV/0!</v>
      </c>
      <c r="N17" s="57" t="str">
        <f t="shared" si="4"/>
        <v/>
      </c>
      <c r="P17" s="44" t="str">
        <f t="shared" si="5"/>
        <v/>
      </c>
      <c r="Q17" s="126">
        <f t="shared" si="6"/>
        <v>0</v>
      </c>
      <c r="R17" s="126" t="e">
        <f t="shared" si="7"/>
        <v>#VALUE!</v>
      </c>
      <c r="S17" s="126" t="e">
        <f t="shared" si="8"/>
        <v>#DIV/0!</v>
      </c>
    </row>
    <row r="18" spans="1:19" x14ac:dyDescent="0.2">
      <c r="A18" s="156"/>
      <c r="B18" s="157"/>
      <c r="C18" s="27"/>
      <c r="D18" s="98"/>
      <c r="E18" s="98"/>
      <c r="F18" s="71" t="str">
        <f t="shared" si="0"/>
        <v/>
      </c>
      <c r="G18" s="94"/>
      <c r="H18" s="115"/>
      <c r="I18" s="34"/>
      <c r="J18" s="31"/>
      <c r="K18" s="121">
        <f t="shared" si="1"/>
        <v>0</v>
      </c>
      <c r="L18" s="56" t="e">
        <f t="shared" si="2"/>
        <v>#DIV/0!</v>
      </c>
      <c r="M18" s="57" t="e">
        <f t="shared" si="3"/>
        <v>#DIV/0!</v>
      </c>
      <c r="N18" s="57" t="str">
        <f t="shared" si="4"/>
        <v/>
      </c>
      <c r="P18" s="44" t="str">
        <f t="shared" si="5"/>
        <v/>
      </c>
      <c r="Q18" s="126">
        <f t="shared" si="6"/>
        <v>0</v>
      </c>
      <c r="R18" s="126" t="e">
        <f t="shared" si="7"/>
        <v>#VALUE!</v>
      </c>
      <c r="S18" s="126" t="e">
        <f t="shared" si="8"/>
        <v>#DIV/0!</v>
      </c>
    </row>
    <row r="19" spans="1:19" x14ac:dyDescent="0.2">
      <c r="A19" s="156"/>
      <c r="B19" s="157"/>
      <c r="C19" s="27"/>
      <c r="D19" s="98"/>
      <c r="E19" s="98"/>
      <c r="F19" s="71" t="str">
        <f t="shared" si="0"/>
        <v/>
      </c>
      <c r="G19" s="94"/>
      <c r="H19" s="115"/>
      <c r="I19" s="34"/>
      <c r="J19" s="31"/>
      <c r="K19" s="121">
        <f t="shared" si="1"/>
        <v>0</v>
      </c>
      <c r="L19" s="56" t="e">
        <f t="shared" si="2"/>
        <v>#DIV/0!</v>
      </c>
      <c r="M19" s="57" t="e">
        <f t="shared" si="3"/>
        <v>#DIV/0!</v>
      </c>
      <c r="N19" s="57" t="str">
        <f t="shared" si="4"/>
        <v/>
      </c>
      <c r="P19" s="44" t="str">
        <f t="shared" si="5"/>
        <v/>
      </c>
      <c r="Q19" s="126">
        <f t="shared" si="6"/>
        <v>0</v>
      </c>
      <c r="R19" s="126" t="e">
        <f t="shared" si="7"/>
        <v>#VALUE!</v>
      </c>
      <c r="S19" s="126" t="e">
        <f t="shared" si="8"/>
        <v>#DIV/0!</v>
      </c>
    </row>
    <row r="20" spans="1:19" x14ac:dyDescent="0.2">
      <c r="A20" s="156"/>
      <c r="B20" s="157"/>
      <c r="C20" s="27"/>
      <c r="D20" s="98"/>
      <c r="E20" s="98"/>
      <c r="F20" s="71" t="str">
        <f t="shared" si="0"/>
        <v/>
      </c>
      <c r="G20" s="94"/>
      <c r="H20" s="115"/>
      <c r="I20" s="34"/>
      <c r="J20" s="31"/>
      <c r="K20" s="121">
        <f t="shared" si="1"/>
        <v>0</v>
      </c>
      <c r="L20" s="56" t="e">
        <f t="shared" si="2"/>
        <v>#DIV/0!</v>
      </c>
      <c r="M20" s="57" t="e">
        <f t="shared" si="3"/>
        <v>#DIV/0!</v>
      </c>
      <c r="N20" s="57" t="str">
        <f t="shared" si="4"/>
        <v/>
      </c>
      <c r="P20" s="44" t="str">
        <f t="shared" si="5"/>
        <v/>
      </c>
      <c r="Q20" s="126">
        <f t="shared" si="6"/>
        <v>0</v>
      </c>
      <c r="R20" s="126" t="e">
        <f t="shared" si="7"/>
        <v>#VALUE!</v>
      </c>
      <c r="S20" s="126" t="e">
        <f t="shared" si="8"/>
        <v>#DIV/0!</v>
      </c>
    </row>
    <row r="21" spans="1:19" x14ac:dyDescent="0.2">
      <c r="A21" s="156"/>
      <c r="B21" s="157"/>
      <c r="C21" s="27"/>
      <c r="D21" s="98"/>
      <c r="E21" s="98"/>
      <c r="F21" s="71" t="str">
        <f t="shared" si="0"/>
        <v/>
      </c>
      <c r="G21" s="94"/>
      <c r="H21" s="115"/>
      <c r="I21" s="34"/>
      <c r="J21" s="31"/>
      <c r="K21" s="121">
        <f t="shared" si="1"/>
        <v>0</v>
      </c>
      <c r="L21" s="56" t="e">
        <f t="shared" si="2"/>
        <v>#DIV/0!</v>
      </c>
      <c r="M21" s="57" t="e">
        <f t="shared" si="3"/>
        <v>#DIV/0!</v>
      </c>
      <c r="N21" s="57" t="str">
        <f t="shared" si="4"/>
        <v/>
      </c>
      <c r="P21" s="44" t="str">
        <f t="shared" si="5"/>
        <v/>
      </c>
      <c r="Q21" s="126">
        <f t="shared" si="6"/>
        <v>0</v>
      </c>
      <c r="R21" s="126" t="e">
        <f t="shared" si="7"/>
        <v>#VALUE!</v>
      </c>
      <c r="S21" s="126" t="e">
        <f t="shared" si="8"/>
        <v>#DIV/0!</v>
      </c>
    </row>
    <row r="22" spans="1:19" x14ac:dyDescent="0.2">
      <c r="A22" s="156"/>
      <c r="B22" s="157"/>
      <c r="C22" s="27"/>
      <c r="D22" s="98"/>
      <c r="E22" s="98"/>
      <c r="F22" s="71" t="str">
        <f t="shared" si="0"/>
        <v/>
      </c>
      <c r="G22" s="94"/>
      <c r="H22" s="115"/>
      <c r="I22" s="34"/>
      <c r="J22" s="31"/>
      <c r="K22" s="121">
        <f t="shared" si="1"/>
        <v>0</v>
      </c>
      <c r="L22" s="56" t="e">
        <f t="shared" si="2"/>
        <v>#DIV/0!</v>
      </c>
      <c r="M22" s="57" t="e">
        <f t="shared" si="3"/>
        <v>#DIV/0!</v>
      </c>
      <c r="N22" s="57" t="str">
        <f t="shared" si="4"/>
        <v/>
      </c>
      <c r="P22" s="44" t="str">
        <f t="shared" si="5"/>
        <v/>
      </c>
      <c r="Q22" s="126">
        <f t="shared" si="6"/>
        <v>0</v>
      </c>
      <c r="R22" s="126" t="e">
        <f t="shared" si="7"/>
        <v>#VALUE!</v>
      </c>
      <c r="S22" s="126" t="e">
        <f t="shared" si="8"/>
        <v>#DIV/0!</v>
      </c>
    </row>
    <row r="23" spans="1:19" x14ac:dyDescent="0.2">
      <c r="A23" s="156"/>
      <c r="B23" s="157"/>
      <c r="C23" s="27"/>
      <c r="D23" s="98"/>
      <c r="E23" s="98"/>
      <c r="F23" s="71" t="str">
        <f t="shared" si="0"/>
        <v/>
      </c>
      <c r="G23" s="94"/>
      <c r="H23" s="115"/>
      <c r="I23" s="34"/>
      <c r="J23" s="31"/>
      <c r="K23" s="121">
        <f t="shared" si="1"/>
        <v>0</v>
      </c>
      <c r="L23" s="56" t="e">
        <f t="shared" si="2"/>
        <v>#DIV/0!</v>
      </c>
      <c r="M23" s="57" t="e">
        <f t="shared" si="3"/>
        <v>#DIV/0!</v>
      </c>
      <c r="N23" s="57" t="str">
        <f t="shared" si="4"/>
        <v/>
      </c>
      <c r="P23" s="44" t="str">
        <f t="shared" si="5"/>
        <v/>
      </c>
      <c r="Q23" s="126">
        <f t="shared" si="6"/>
        <v>0</v>
      </c>
      <c r="R23" s="126" t="e">
        <f t="shared" si="7"/>
        <v>#VALUE!</v>
      </c>
      <c r="S23" s="126" t="e">
        <f t="shared" si="8"/>
        <v>#DIV/0!</v>
      </c>
    </row>
    <row r="24" spans="1:19" x14ac:dyDescent="0.2">
      <c r="A24" s="156"/>
      <c r="B24" s="157"/>
      <c r="C24" s="27"/>
      <c r="D24" s="98"/>
      <c r="E24" s="98"/>
      <c r="F24" s="71" t="str">
        <f t="shared" si="0"/>
        <v/>
      </c>
      <c r="G24" s="94"/>
      <c r="H24" s="115"/>
      <c r="I24" s="34"/>
      <c r="J24" s="31"/>
      <c r="K24" s="121">
        <f t="shared" si="1"/>
        <v>0</v>
      </c>
      <c r="L24" s="56" t="e">
        <f t="shared" si="2"/>
        <v>#DIV/0!</v>
      </c>
      <c r="M24" s="57" t="e">
        <f t="shared" si="3"/>
        <v>#DIV/0!</v>
      </c>
      <c r="N24" s="57" t="str">
        <f t="shared" si="4"/>
        <v/>
      </c>
      <c r="P24" s="44" t="str">
        <f t="shared" si="5"/>
        <v/>
      </c>
      <c r="Q24" s="126">
        <f t="shared" si="6"/>
        <v>0</v>
      </c>
      <c r="R24" s="126" t="e">
        <f t="shared" si="7"/>
        <v>#VALUE!</v>
      </c>
      <c r="S24" s="126" t="e">
        <f t="shared" si="8"/>
        <v>#DIV/0!</v>
      </c>
    </row>
    <row r="25" spans="1:19" x14ac:dyDescent="0.2">
      <c r="A25" s="156"/>
      <c r="B25" s="157"/>
      <c r="C25" s="27"/>
      <c r="D25" s="98"/>
      <c r="E25" s="98"/>
      <c r="F25" s="71" t="str">
        <f t="shared" si="0"/>
        <v/>
      </c>
      <c r="G25" s="94"/>
      <c r="H25" s="115"/>
      <c r="I25" s="34"/>
      <c r="J25" s="31"/>
      <c r="K25" s="121">
        <f t="shared" si="1"/>
        <v>0</v>
      </c>
      <c r="L25" s="56" t="e">
        <f t="shared" si="2"/>
        <v>#DIV/0!</v>
      </c>
      <c r="M25" s="57" t="e">
        <f t="shared" si="3"/>
        <v>#DIV/0!</v>
      </c>
      <c r="N25" s="57" t="str">
        <f t="shared" si="4"/>
        <v/>
      </c>
      <c r="P25" s="44" t="str">
        <f t="shared" si="5"/>
        <v/>
      </c>
      <c r="Q25" s="126">
        <f t="shared" si="6"/>
        <v>0</v>
      </c>
      <c r="R25" s="126" t="e">
        <f t="shared" si="7"/>
        <v>#VALUE!</v>
      </c>
      <c r="S25" s="126" t="e">
        <f t="shared" si="8"/>
        <v>#DIV/0!</v>
      </c>
    </row>
    <row r="26" spans="1:19" x14ac:dyDescent="0.2">
      <c r="A26" s="156"/>
      <c r="B26" s="157"/>
      <c r="C26" s="27"/>
      <c r="D26" s="98"/>
      <c r="E26" s="98"/>
      <c r="F26" s="71" t="str">
        <f t="shared" si="0"/>
        <v/>
      </c>
      <c r="G26" s="94"/>
      <c r="H26" s="115"/>
      <c r="I26" s="34"/>
      <c r="J26" s="31"/>
      <c r="K26" s="121">
        <f t="shared" si="1"/>
        <v>0</v>
      </c>
      <c r="L26" s="56" t="e">
        <f t="shared" si="2"/>
        <v>#DIV/0!</v>
      </c>
      <c r="M26" s="57" t="e">
        <f t="shared" si="3"/>
        <v>#DIV/0!</v>
      </c>
      <c r="N26" s="57" t="str">
        <f t="shared" si="4"/>
        <v/>
      </c>
      <c r="P26" s="44" t="str">
        <f t="shared" si="5"/>
        <v/>
      </c>
      <c r="Q26" s="126">
        <f t="shared" si="6"/>
        <v>0</v>
      </c>
      <c r="R26" s="126" t="e">
        <f t="shared" si="7"/>
        <v>#VALUE!</v>
      </c>
      <c r="S26" s="126" t="e">
        <f t="shared" si="8"/>
        <v>#DIV/0!</v>
      </c>
    </row>
    <row r="27" spans="1:19" x14ac:dyDescent="0.2">
      <c r="A27" s="156"/>
      <c r="B27" s="157"/>
      <c r="C27" s="27"/>
      <c r="D27" s="98"/>
      <c r="E27" s="98"/>
      <c r="F27" s="71" t="str">
        <f t="shared" si="0"/>
        <v/>
      </c>
      <c r="G27" s="94"/>
      <c r="H27" s="115"/>
      <c r="I27" s="34"/>
      <c r="J27" s="31"/>
      <c r="K27" s="121">
        <f t="shared" si="1"/>
        <v>0</v>
      </c>
      <c r="L27" s="56" t="e">
        <f t="shared" si="2"/>
        <v>#DIV/0!</v>
      </c>
      <c r="M27" s="57" t="e">
        <f t="shared" si="3"/>
        <v>#DIV/0!</v>
      </c>
      <c r="N27" s="57" t="str">
        <f t="shared" si="4"/>
        <v/>
      </c>
      <c r="P27" s="44" t="str">
        <f t="shared" si="5"/>
        <v/>
      </c>
      <c r="Q27" s="126">
        <f t="shared" si="6"/>
        <v>0</v>
      </c>
      <c r="R27" s="126" t="e">
        <f t="shared" si="7"/>
        <v>#VALUE!</v>
      </c>
      <c r="S27" s="126" t="e">
        <f t="shared" si="8"/>
        <v>#DIV/0!</v>
      </c>
    </row>
    <row r="28" spans="1:19" x14ac:dyDescent="0.2">
      <c r="A28" s="156"/>
      <c r="B28" s="157"/>
      <c r="C28" s="27"/>
      <c r="D28" s="98"/>
      <c r="E28" s="98"/>
      <c r="F28" s="71" t="str">
        <f t="shared" si="0"/>
        <v/>
      </c>
      <c r="G28" s="94"/>
      <c r="H28" s="115"/>
      <c r="I28" s="34"/>
      <c r="J28" s="31"/>
      <c r="K28" s="121">
        <f t="shared" si="1"/>
        <v>0</v>
      </c>
      <c r="L28" s="56" t="e">
        <f t="shared" si="2"/>
        <v>#DIV/0!</v>
      </c>
      <c r="M28" s="57" t="e">
        <f t="shared" si="3"/>
        <v>#DIV/0!</v>
      </c>
      <c r="N28" s="57" t="str">
        <f t="shared" si="4"/>
        <v/>
      </c>
      <c r="P28" s="44" t="str">
        <f t="shared" si="5"/>
        <v/>
      </c>
      <c r="Q28" s="126">
        <f t="shared" si="6"/>
        <v>0</v>
      </c>
      <c r="R28" s="126" t="e">
        <f t="shared" si="7"/>
        <v>#VALUE!</v>
      </c>
      <c r="S28" s="126" t="e">
        <f t="shared" si="8"/>
        <v>#DIV/0!</v>
      </c>
    </row>
    <row r="29" spans="1:19" x14ac:dyDescent="0.2">
      <c r="A29" s="156"/>
      <c r="B29" s="157"/>
      <c r="C29" s="27"/>
      <c r="D29" s="98"/>
      <c r="E29" s="98"/>
      <c r="F29" s="71" t="str">
        <f t="shared" si="0"/>
        <v/>
      </c>
      <c r="G29" s="94"/>
      <c r="H29" s="115"/>
      <c r="I29" s="34"/>
      <c r="J29" s="31"/>
      <c r="K29" s="121">
        <f t="shared" si="1"/>
        <v>0</v>
      </c>
      <c r="L29" s="56" t="e">
        <f t="shared" si="2"/>
        <v>#DIV/0!</v>
      </c>
      <c r="M29" s="57" t="e">
        <f t="shared" si="3"/>
        <v>#DIV/0!</v>
      </c>
      <c r="N29" s="57" t="str">
        <f t="shared" si="4"/>
        <v/>
      </c>
      <c r="P29" s="44" t="str">
        <f t="shared" si="5"/>
        <v/>
      </c>
      <c r="Q29" s="126">
        <f t="shared" si="6"/>
        <v>0</v>
      </c>
      <c r="R29" s="126" t="e">
        <f t="shared" si="7"/>
        <v>#VALUE!</v>
      </c>
      <c r="S29" s="126" t="e">
        <f t="shared" si="8"/>
        <v>#DIV/0!</v>
      </c>
    </row>
    <row r="30" spans="1:19" x14ac:dyDescent="0.2">
      <c r="A30" s="156"/>
      <c r="B30" s="157"/>
      <c r="C30" s="27"/>
      <c r="D30" s="98"/>
      <c r="E30" s="98"/>
      <c r="F30" s="71" t="str">
        <f t="shared" si="0"/>
        <v/>
      </c>
      <c r="G30" s="94"/>
      <c r="H30" s="115"/>
      <c r="I30" s="34"/>
      <c r="J30" s="31"/>
      <c r="K30" s="121">
        <f t="shared" si="1"/>
        <v>0</v>
      </c>
      <c r="L30" s="56" t="e">
        <f t="shared" si="2"/>
        <v>#DIV/0!</v>
      </c>
      <c r="M30" s="57" t="e">
        <f t="shared" si="3"/>
        <v>#DIV/0!</v>
      </c>
      <c r="N30" s="57" t="str">
        <f t="shared" si="4"/>
        <v/>
      </c>
      <c r="P30" s="44" t="str">
        <f t="shared" si="5"/>
        <v/>
      </c>
      <c r="Q30" s="126">
        <f t="shared" si="6"/>
        <v>0</v>
      </c>
      <c r="R30" s="126" t="e">
        <f t="shared" si="7"/>
        <v>#VALUE!</v>
      </c>
      <c r="S30" s="126" t="e">
        <f t="shared" si="8"/>
        <v>#DIV/0!</v>
      </c>
    </row>
    <row r="31" spans="1:19" x14ac:dyDescent="0.2">
      <c r="A31" s="156"/>
      <c r="B31" s="157"/>
      <c r="C31" s="27"/>
      <c r="D31" s="98"/>
      <c r="E31" s="98"/>
      <c r="F31" s="71" t="str">
        <f t="shared" si="0"/>
        <v/>
      </c>
      <c r="G31" s="94"/>
      <c r="H31" s="115"/>
      <c r="I31" s="34"/>
      <c r="J31" s="31"/>
      <c r="K31" s="121">
        <f t="shared" si="1"/>
        <v>0</v>
      </c>
      <c r="L31" s="56" t="e">
        <f t="shared" si="2"/>
        <v>#DIV/0!</v>
      </c>
      <c r="M31" s="57" t="e">
        <f t="shared" si="3"/>
        <v>#DIV/0!</v>
      </c>
      <c r="N31" s="57" t="str">
        <f t="shared" si="4"/>
        <v/>
      </c>
      <c r="P31" s="44" t="str">
        <f t="shared" si="5"/>
        <v/>
      </c>
      <c r="Q31" s="126">
        <f t="shared" si="6"/>
        <v>0</v>
      </c>
      <c r="R31" s="126" t="e">
        <f t="shared" si="7"/>
        <v>#VALUE!</v>
      </c>
      <c r="S31" s="126" t="e">
        <f t="shared" si="8"/>
        <v>#DIV/0!</v>
      </c>
    </row>
    <row r="32" spans="1:19" x14ac:dyDescent="0.2">
      <c r="A32" s="156"/>
      <c r="B32" s="157"/>
      <c r="C32" s="27"/>
      <c r="D32" s="98"/>
      <c r="E32" s="98"/>
      <c r="F32" s="71" t="str">
        <f t="shared" si="0"/>
        <v/>
      </c>
      <c r="G32" s="94"/>
      <c r="H32" s="115"/>
      <c r="I32" s="34"/>
      <c r="J32" s="31"/>
      <c r="K32" s="121">
        <f t="shared" si="1"/>
        <v>0</v>
      </c>
      <c r="L32" s="56" t="e">
        <f t="shared" si="2"/>
        <v>#DIV/0!</v>
      </c>
      <c r="M32" s="57" t="e">
        <f t="shared" si="3"/>
        <v>#DIV/0!</v>
      </c>
      <c r="N32" s="57" t="str">
        <f t="shared" si="4"/>
        <v/>
      </c>
      <c r="P32" s="44" t="str">
        <f t="shared" si="5"/>
        <v/>
      </c>
      <c r="Q32" s="126">
        <f t="shared" si="6"/>
        <v>0</v>
      </c>
      <c r="R32" s="126" t="e">
        <f t="shared" si="7"/>
        <v>#VALUE!</v>
      </c>
      <c r="S32" s="126" t="e">
        <f t="shared" si="8"/>
        <v>#DIV/0!</v>
      </c>
    </row>
    <row r="33" spans="1:19" x14ac:dyDescent="0.2">
      <c r="A33" s="156"/>
      <c r="B33" s="157"/>
      <c r="C33" s="27"/>
      <c r="D33" s="98"/>
      <c r="E33" s="98"/>
      <c r="F33" s="71" t="str">
        <f t="shared" si="0"/>
        <v/>
      </c>
      <c r="G33" s="94"/>
      <c r="H33" s="115"/>
      <c r="I33" s="34"/>
      <c r="J33" s="31"/>
      <c r="K33" s="121">
        <f t="shared" si="1"/>
        <v>0</v>
      </c>
      <c r="L33" s="56" t="e">
        <f t="shared" si="2"/>
        <v>#DIV/0!</v>
      </c>
      <c r="M33" s="57" t="e">
        <f t="shared" si="3"/>
        <v>#DIV/0!</v>
      </c>
      <c r="N33" s="57" t="str">
        <f t="shared" si="4"/>
        <v/>
      </c>
      <c r="P33" s="44" t="str">
        <f t="shared" si="5"/>
        <v/>
      </c>
      <c r="Q33" s="126">
        <f t="shared" si="6"/>
        <v>0</v>
      </c>
      <c r="R33" s="126" t="e">
        <f t="shared" si="7"/>
        <v>#VALUE!</v>
      </c>
      <c r="S33" s="126" t="e">
        <f t="shared" si="8"/>
        <v>#DIV/0!</v>
      </c>
    </row>
    <row r="34" spans="1:19" x14ac:dyDescent="0.2">
      <c r="A34" s="156"/>
      <c r="B34" s="157"/>
      <c r="C34" s="27"/>
      <c r="D34" s="98"/>
      <c r="E34" s="98"/>
      <c r="F34" s="71" t="str">
        <f t="shared" si="0"/>
        <v/>
      </c>
      <c r="G34" s="94"/>
      <c r="H34" s="115"/>
      <c r="I34" s="34"/>
      <c r="J34" s="31"/>
      <c r="K34" s="121">
        <f t="shared" si="1"/>
        <v>0</v>
      </c>
      <c r="L34" s="56" t="e">
        <f t="shared" si="2"/>
        <v>#DIV/0!</v>
      </c>
      <c r="M34" s="57" t="e">
        <f t="shared" si="3"/>
        <v>#DIV/0!</v>
      </c>
      <c r="N34" s="57" t="str">
        <f t="shared" si="4"/>
        <v/>
      </c>
      <c r="P34" s="44" t="str">
        <f t="shared" si="5"/>
        <v/>
      </c>
      <c r="Q34" s="126">
        <f t="shared" si="6"/>
        <v>0</v>
      </c>
      <c r="R34" s="126" t="e">
        <f t="shared" si="7"/>
        <v>#VALUE!</v>
      </c>
      <c r="S34" s="126" t="e">
        <f t="shared" si="8"/>
        <v>#DIV/0!</v>
      </c>
    </row>
    <row r="35" spans="1:19" x14ac:dyDescent="0.2">
      <c r="A35" s="156"/>
      <c r="B35" s="157"/>
      <c r="C35" s="27"/>
      <c r="D35" s="98"/>
      <c r="E35" s="98"/>
      <c r="F35" s="71" t="str">
        <f t="shared" si="0"/>
        <v/>
      </c>
      <c r="G35" s="94"/>
      <c r="H35" s="115"/>
      <c r="I35" s="34"/>
      <c r="J35" s="31"/>
      <c r="K35" s="121">
        <f t="shared" si="1"/>
        <v>0</v>
      </c>
      <c r="L35" s="56" t="e">
        <f t="shared" si="2"/>
        <v>#DIV/0!</v>
      </c>
      <c r="M35" s="57" t="e">
        <f t="shared" si="3"/>
        <v>#DIV/0!</v>
      </c>
      <c r="N35" s="57" t="str">
        <f t="shared" si="4"/>
        <v/>
      </c>
      <c r="P35" s="44" t="str">
        <f t="shared" si="5"/>
        <v/>
      </c>
      <c r="Q35" s="126">
        <f t="shared" si="6"/>
        <v>0</v>
      </c>
      <c r="R35" s="126" t="e">
        <f t="shared" si="7"/>
        <v>#VALUE!</v>
      </c>
      <c r="S35" s="126" t="e">
        <f t="shared" si="8"/>
        <v>#DIV/0!</v>
      </c>
    </row>
    <row r="36" spans="1:19" x14ac:dyDescent="0.2">
      <c r="A36" s="156"/>
      <c r="B36" s="157"/>
      <c r="C36" s="27"/>
      <c r="D36" s="98"/>
      <c r="E36" s="98"/>
      <c r="F36" s="71" t="str">
        <f t="shared" si="0"/>
        <v/>
      </c>
      <c r="G36" s="94"/>
      <c r="H36" s="115"/>
      <c r="I36" s="34"/>
      <c r="J36" s="31"/>
      <c r="K36" s="121">
        <f t="shared" si="1"/>
        <v>0</v>
      </c>
      <c r="L36" s="56" t="e">
        <f t="shared" si="2"/>
        <v>#DIV/0!</v>
      </c>
      <c r="M36" s="57" t="e">
        <f t="shared" si="3"/>
        <v>#DIV/0!</v>
      </c>
      <c r="N36" s="57" t="str">
        <f t="shared" si="4"/>
        <v/>
      </c>
      <c r="P36" s="44" t="str">
        <f t="shared" si="5"/>
        <v/>
      </c>
      <c r="Q36" s="126">
        <f t="shared" si="6"/>
        <v>0</v>
      </c>
      <c r="R36" s="126" t="e">
        <f t="shared" si="7"/>
        <v>#VALUE!</v>
      </c>
      <c r="S36" s="126" t="e">
        <f t="shared" si="8"/>
        <v>#DIV/0!</v>
      </c>
    </row>
    <row r="37" spans="1:19" x14ac:dyDescent="0.2">
      <c r="A37" s="156"/>
      <c r="B37" s="157"/>
      <c r="C37" s="27"/>
      <c r="D37" s="98"/>
      <c r="E37" s="98"/>
      <c r="F37" s="71" t="str">
        <f t="shared" si="0"/>
        <v/>
      </c>
      <c r="G37" s="94"/>
      <c r="H37" s="115"/>
      <c r="I37" s="34"/>
      <c r="J37" s="31"/>
      <c r="K37" s="121">
        <f t="shared" si="1"/>
        <v>0</v>
      </c>
      <c r="L37" s="56" t="e">
        <f t="shared" si="2"/>
        <v>#DIV/0!</v>
      </c>
      <c r="M37" s="57" t="e">
        <f t="shared" si="3"/>
        <v>#DIV/0!</v>
      </c>
      <c r="N37" s="57" t="str">
        <f t="shared" si="4"/>
        <v/>
      </c>
      <c r="P37" s="44" t="str">
        <f t="shared" si="5"/>
        <v/>
      </c>
      <c r="Q37" s="126">
        <f t="shared" si="6"/>
        <v>0</v>
      </c>
      <c r="R37" s="126" t="e">
        <f t="shared" si="7"/>
        <v>#VALUE!</v>
      </c>
      <c r="S37" s="126" t="e">
        <f t="shared" si="8"/>
        <v>#DIV/0!</v>
      </c>
    </row>
    <row r="38" spans="1:19" x14ac:dyDescent="0.2">
      <c r="A38" s="186"/>
      <c r="B38" s="187"/>
      <c r="C38" s="29"/>
      <c r="D38" s="99"/>
      <c r="E38" s="99"/>
      <c r="F38" s="72" t="str">
        <f t="shared" si="0"/>
        <v/>
      </c>
      <c r="G38" s="95"/>
      <c r="H38" s="116"/>
      <c r="I38" s="36"/>
      <c r="J38" s="35"/>
      <c r="K38" s="122">
        <f t="shared" si="1"/>
        <v>0</v>
      </c>
      <c r="L38" s="58" t="e">
        <f t="shared" si="2"/>
        <v>#DIV/0!</v>
      </c>
      <c r="M38" s="59" t="e">
        <f t="shared" si="3"/>
        <v>#DIV/0!</v>
      </c>
      <c r="N38" s="59" t="str">
        <f t="shared" si="4"/>
        <v/>
      </c>
      <c r="P38" s="44" t="str">
        <f t="shared" si="5"/>
        <v/>
      </c>
      <c r="Q38" s="126">
        <f t="shared" si="6"/>
        <v>0</v>
      </c>
      <c r="R38" s="126" t="e">
        <f t="shared" si="7"/>
        <v>#VALUE!</v>
      </c>
      <c r="S38" s="126" t="e">
        <f t="shared" si="8"/>
        <v>#DIV/0!</v>
      </c>
    </row>
    <row r="39" spans="1:19" ht="13.5" thickBot="1" x14ac:dyDescent="0.25">
      <c r="A39" s="188"/>
      <c r="B39" s="189"/>
      <c r="C39" s="147">
        <f>SUM(C15:C38)</f>
        <v>0</v>
      </c>
      <c r="D39" s="149">
        <f>SUM(D15:D38)</f>
        <v>0</v>
      </c>
      <c r="E39" s="149">
        <f>SUM(E15:E38)</f>
        <v>0</v>
      </c>
      <c r="F39" s="48">
        <f>SUM(F15:F38)</f>
        <v>0</v>
      </c>
      <c r="G39" s="17"/>
      <c r="H39" s="17"/>
      <c r="I39" s="112">
        <f>SUM(I15:I38)</f>
        <v>0</v>
      </c>
      <c r="J39" s="113">
        <f>SUM(J15:J38)</f>
        <v>0</v>
      </c>
      <c r="K39" s="49"/>
      <c r="L39" s="151" t="e">
        <f>SUM(L15:L38)</f>
        <v>#DIV/0!</v>
      </c>
      <c r="M39" s="152" t="e">
        <f>SUM(M15:M38)</f>
        <v>#DIV/0!</v>
      </c>
      <c r="N39" s="152">
        <f>SUM(N15:N38)</f>
        <v>0</v>
      </c>
    </row>
    <row r="41" spans="1:19" ht="15.75" x14ac:dyDescent="0.25">
      <c r="A41" s="185" t="s">
        <v>60</v>
      </c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</row>
  </sheetData>
  <sheetProtection algorithmName="SHA-512" hashValue="CkmELBi+lUboINIUl2+mgiOUQ3MvaGPW/m9hQAkRdAMNrznGWdBgQHhomM9mlfH3vORgo3d8jkfzchYnQCNDqQ==" saltValue="1ZXeeB60fM0dU2cUAzQruA==" spinCount="100000" sheet="1" objects="1" scenarios="1"/>
  <mergeCells count="35">
    <mergeCell ref="C6:M6"/>
    <mergeCell ref="A7:B7"/>
    <mergeCell ref="E7:F7"/>
    <mergeCell ref="F11:F12"/>
    <mergeCell ref="C11:C13"/>
    <mergeCell ref="D11:D13"/>
    <mergeCell ref="E11:E13"/>
    <mergeCell ref="A19:B19"/>
    <mergeCell ref="A20:B20"/>
    <mergeCell ref="A41:N41"/>
    <mergeCell ref="H11:H14"/>
    <mergeCell ref="A15:B15"/>
    <mergeCell ref="A16:B16"/>
    <mergeCell ref="A17:B17"/>
    <mergeCell ref="A18:B18"/>
    <mergeCell ref="A26:B26"/>
    <mergeCell ref="A34:B34"/>
    <mergeCell ref="A11:B13"/>
    <mergeCell ref="A27:B27"/>
    <mergeCell ref="A21:B21"/>
    <mergeCell ref="A22:B22"/>
    <mergeCell ref="A23:B23"/>
    <mergeCell ref="A24:B24"/>
    <mergeCell ref="A25:B2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35:B35"/>
  </mergeCells>
  <phoneticPr fontId="3" type="noConversion"/>
  <dataValidations count="1">
    <dataValidation type="whole" allowBlank="1" showInputMessage="1" showErrorMessage="1" sqref="H15:H38" xr:uid="{00000000-0002-0000-0400-000000000000}">
      <formula1>3</formula1>
      <formula2>200</formula2>
    </dataValidation>
  </dataValidations>
  <pageMargins left="0.31496062992125984" right="0.35433070866141736" top="0.59055118110236227" bottom="0.78740157480314965" header="0.43307086614173229" footer="0.47244094488188981"/>
  <pageSetup paperSize="9" scale="80" orientation="landscape" r:id="rId1"/>
  <headerFooter alignWithMargins="0">
    <oddFooter>&amp;RNovember 2016 / V0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6</vt:i4>
      </vt:variant>
    </vt:vector>
  </HeadingPairs>
  <TitlesOfParts>
    <vt:vector size="11" baseType="lpstr">
      <vt:lpstr>Wegleitung</vt:lpstr>
      <vt:lpstr>Immobilien</vt:lpstr>
      <vt:lpstr>Mobilien, Einricht.</vt:lpstr>
      <vt:lpstr>Fahrzeuge</vt:lpstr>
      <vt:lpstr>IT</vt:lpstr>
      <vt:lpstr>Fahrzeuge!Druckbereich</vt:lpstr>
      <vt:lpstr>Immobilien!Druckbereich</vt:lpstr>
      <vt:lpstr>IT!Druckbereich</vt:lpstr>
      <vt:lpstr>'Mobilien, Einricht.'!Druckbereich</vt:lpstr>
      <vt:lpstr>Immobilien!Drucktitel</vt:lpstr>
      <vt:lpstr>'Mobilien, Einricht.'!Drucktitel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Anlagespiegel</dc:title>
  <dc:creator>Alters- und Behindertenamt</dc:creator>
  <cp:lastModifiedBy>Schumacher Christian, GSI-AIS</cp:lastModifiedBy>
  <cp:lastPrinted>2018-01-25T14:44:27Z</cp:lastPrinted>
  <dcterms:created xsi:type="dcterms:W3CDTF">2008-07-25T12:04:32Z</dcterms:created>
  <dcterms:modified xsi:type="dcterms:W3CDTF">2024-11-01T10:15:17Z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2024-11-01T10:15:09Z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6083c187-e4bc-4c6d-bd31-362de280e666</vt:lpwstr>
  </property>
  <property fmtid="{D5CDD505-2E9C-101B-9397-08002B2CF9AE}" pid="8" name="MSIP_Label_74fdd986-87d9-48c6-acda-407b1ab5fef0_ContentBits">
    <vt:lpwstr>0</vt:lpwstr>
  </property>
</Properties>
</file>