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7hf\Z_Systems\RedirectedFolders\Desktop\Aufschaltungen_August2021\Werkstätten\"/>
    </mc:Choice>
  </mc:AlternateContent>
  <bookViews>
    <workbookView xWindow="240" yWindow="15" windowWidth="15480" windowHeight="9090"/>
  </bookViews>
  <sheets>
    <sheet name="Berechnung verr. Aufwand " sheetId="1" r:id="rId1"/>
    <sheet name="Zuschläge Kap.kosten + Abschr. " sheetId="2" r:id="rId2"/>
  </sheets>
  <calcPr calcId="162913"/>
</workbook>
</file>

<file path=xl/calcChain.xml><?xml version="1.0" encoding="utf-8"?>
<calcChain xmlns="http://schemas.openxmlformats.org/spreadsheetml/2006/main">
  <c r="F21" i="1" l="1"/>
  <c r="G12" i="2"/>
  <c r="G14" i="2" s="1"/>
  <c r="G24" i="2"/>
  <c r="G26" i="2" s="1"/>
  <c r="G36" i="2"/>
  <c r="G38" i="2" s="1"/>
  <c r="G48" i="2"/>
  <c r="G50" i="2" s="1"/>
  <c r="G60" i="2"/>
  <c r="G62" i="2" s="1"/>
  <c r="G72" i="2"/>
  <c r="G74" i="2" s="1"/>
  <c r="G84" i="2"/>
  <c r="G86" i="2" s="1"/>
  <c r="G96" i="2"/>
  <c r="G98" i="2" s="1"/>
  <c r="F26" i="1"/>
  <c r="F30" i="1"/>
  <c r="G11" i="2"/>
  <c r="G23" i="2"/>
  <c r="G35" i="2"/>
  <c r="G47" i="2"/>
  <c r="G59" i="2"/>
  <c r="G71" i="2"/>
  <c r="G83" i="2"/>
  <c r="G95" i="2"/>
  <c r="F25" i="1" l="1"/>
</calcChain>
</file>

<file path=xl/sharedStrings.xml><?xml version="1.0" encoding="utf-8"?>
<sst xmlns="http://schemas.openxmlformats.org/spreadsheetml/2006/main" count="112" uniqueCount="46">
  <si>
    <t xml:space="preserve">IVSE-Bereich  </t>
  </si>
  <si>
    <t xml:space="preserve">Leistungsangebot </t>
  </si>
  <si>
    <t xml:space="preserve">Verrechnungseinheit </t>
  </si>
  <si>
    <t xml:space="preserve">Umschreibung Vorhaben </t>
  </si>
  <si>
    <t xml:space="preserve">Art der Investition </t>
  </si>
  <si>
    <t>Nutzungsdauer</t>
  </si>
  <si>
    <t>Kalkulatorischer Zinssatz</t>
  </si>
  <si>
    <t xml:space="preserve">Verrechenbarer Zuschlag </t>
  </si>
  <si>
    <t xml:space="preserve">Datum der Verfügung </t>
  </si>
  <si>
    <t>Restlaufzeit Nutzungsdauer</t>
  </si>
  <si>
    <t>Investitionsbeitrag 1</t>
  </si>
  <si>
    <t>Investitionsbeitrag 3</t>
  </si>
  <si>
    <t>Investitionsbeitrag 2</t>
  </si>
  <si>
    <t>Investitionsbeitrag in CHF</t>
  </si>
  <si>
    <t xml:space="preserve">Investitionsbeitrag 4 </t>
  </si>
  <si>
    <t xml:space="preserve">Beginn der Nutzung (Jahr) </t>
  </si>
  <si>
    <t>Berechnung verrechenbarer Aufwand für das Betriebsjahr</t>
  </si>
  <si>
    <t>Berechung der Zuschläge für Kapitalkosten und Abschreibungen für direkte Investitionsbeiträge des Trägerkantons</t>
  </si>
  <si>
    <t>Name der Einrichtung</t>
  </si>
  <si>
    <t xml:space="preserve">Adresse der Einrichtung </t>
  </si>
  <si>
    <t xml:space="preserve">Ort und Datum </t>
  </si>
  <si>
    <t xml:space="preserve">Unterschrift Einrichtung </t>
  </si>
  <si>
    <t xml:space="preserve">Unterschrift Verbindungsstelle </t>
  </si>
  <si>
    <t>CHF</t>
  </si>
  <si>
    <t xml:space="preserve">Datum der Genehmigung </t>
  </si>
  <si>
    <t>B</t>
  </si>
  <si>
    <t>Geschützte Arbeit</t>
  </si>
  <si>
    <t>bezahlte Arbeitsstunden</t>
  </si>
  <si>
    <t xml:space="preserve">Kapitalkosten und Abschreibungen für direkte Investitionsbeiträge </t>
  </si>
  <si>
    <t>Kapitalkosten pro Verechnungseinheit</t>
  </si>
  <si>
    <t>Trägerschaftsnumer</t>
  </si>
  <si>
    <t>Einrichtungsnummer</t>
  </si>
  <si>
    <t>Verrechenbarer Aufwand pro bezahlte Arbeitsstunden</t>
  </si>
  <si>
    <t xml:space="preserve">Anzahl Verechnungseinheiten </t>
  </si>
  <si>
    <t>Werkstätten: Verrechenbarer Aufwand</t>
  </si>
  <si>
    <t>Investitionsbeitrag 5</t>
  </si>
  <si>
    <t>Investitionsbeitrag 6</t>
  </si>
  <si>
    <t>Investitionsbeitrag 7</t>
  </si>
  <si>
    <t>Investitionsbeitrag 8</t>
  </si>
  <si>
    <t>f</t>
  </si>
  <si>
    <t xml:space="preserve">- Anzahl Plätze gemäss Berechnungsblatt zum Leistungsvertrag </t>
  </si>
  <si>
    <t>Maximaler Betriebsbeitrag pro Stunde gemäss Leistungsvertrag</t>
  </si>
  <si>
    <t xml:space="preserve">- Auslastung (bezahlte Arbeitsstunden pro Platz) gemäss Berechnungsblatt 
  zum Leistungsvertrag </t>
  </si>
  <si>
    <t>28.01.2009 / V2</t>
  </si>
  <si>
    <t xml:space="preserve">Gesundheits-, Sozial- und Integrationsdirektion  des Kantons Bern </t>
  </si>
  <si>
    <t>IVSE-Verbindungsstelle des Kantons Bern / Amt für Integration und Soziales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</si>
</sst>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SFr.&quot;\ #,##0.00;[Red]&quot;SFr.&quot;\ \-#,##0.00"/>
    <numFmt numFmtId="165" formatCode="[$CHF]\ #,##0.00"/>
    <numFmt numFmtId="166" formatCode="[$CHF]\ #,##0"/>
  </numFmts>
  <fonts count="8" x14ac:knownFonts="1">
    <font>
      <sz val="10"/>
      <name val="Arial"/>
    </font>
    <font>
      <sz val="10"/>
      <name val="Arial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 applyAlignment="1" applyProtection="1">
      <alignment horizontal="left" vertical="center"/>
      <protection hidden="1"/>
    </xf>
    <xf numFmtId="0" fontId="3" fillId="0" borderId="0" xfId="1" applyFont="1" applyAlignment="1" applyProtection="1">
      <alignment horizontal="left" vertical="center"/>
      <protection hidden="1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0" xfId="1" applyFont="1" applyFill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right" vertical="center"/>
      <protection hidden="1"/>
    </xf>
    <xf numFmtId="0" fontId="2" fillId="0" borderId="0" xfId="1" applyFont="1" applyFill="1" applyAlignment="1" applyProtection="1">
      <alignment horizontal="right" vertical="center"/>
      <protection hidden="1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3" fontId="3" fillId="0" borderId="1" xfId="0" applyNumberFormat="1" applyFont="1" applyFill="1" applyBorder="1" applyAlignment="1" applyProtection="1">
      <alignment horizontal="right" vertical="center"/>
      <protection hidden="1"/>
    </xf>
    <xf numFmtId="0" fontId="3" fillId="0" borderId="0" xfId="0" quotePrefix="1" applyFont="1" applyAlignment="1" applyProtection="1">
      <alignment vertical="center"/>
      <protection hidden="1"/>
    </xf>
    <xf numFmtId="4" fontId="3" fillId="0" borderId="0" xfId="0" applyNumberFormat="1" applyFont="1" applyAlignment="1" applyProtection="1">
      <alignment horizontal="right" vertical="center"/>
      <protection hidden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4" fontId="3" fillId="0" borderId="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4" fontId="3" fillId="2" borderId="1" xfId="0" applyNumberFormat="1" applyFont="1" applyFill="1" applyBorder="1" applyAlignment="1" applyProtection="1">
      <alignment horizontal="right" vertical="center"/>
      <protection locked="0" hidden="1"/>
    </xf>
    <xf numFmtId="3" fontId="3" fillId="2" borderId="1" xfId="0" applyNumberFormat="1" applyFont="1" applyFill="1" applyBorder="1" applyAlignment="1" applyProtection="1">
      <alignment horizontal="right" vertical="center"/>
      <protection locked="0" hidden="1"/>
    </xf>
    <xf numFmtId="0" fontId="6" fillId="0" borderId="0" xfId="0" applyFont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locked="0" hidden="1"/>
    </xf>
    <xf numFmtId="0" fontId="2" fillId="2" borderId="1" xfId="1" applyFont="1" applyFill="1" applyBorder="1" applyAlignment="1" applyProtection="1">
      <alignment horizontal="right" vertical="center"/>
      <protection locked="0" hidden="1"/>
    </xf>
    <xf numFmtId="3" fontId="0" fillId="2" borderId="1" xfId="0" applyNumberFormat="1" applyFill="1" applyBorder="1" applyProtection="1"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Fill="1" applyBorder="1" applyAlignment="1" applyProtection="1">
      <alignment vertical="top" wrapText="1"/>
      <protection hidden="1"/>
    </xf>
    <xf numFmtId="0" fontId="4" fillId="0" borderId="0" xfId="0" applyFont="1" applyProtection="1">
      <protection hidden="1"/>
    </xf>
    <xf numFmtId="0" fontId="0" fillId="0" borderId="1" xfId="0" applyFill="1" applyBorder="1" applyProtection="1">
      <protection hidden="1"/>
    </xf>
    <xf numFmtId="9" fontId="0" fillId="0" borderId="1" xfId="0" applyNumberFormat="1" applyFill="1" applyBorder="1" applyProtection="1">
      <protection hidden="1"/>
    </xf>
    <xf numFmtId="166" fontId="0" fillId="0" borderId="1" xfId="0" applyNumberFormat="1" applyBorder="1" applyProtection="1">
      <protection hidden="1"/>
    </xf>
    <xf numFmtId="164" fontId="0" fillId="0" borderId="0" xfId="0" applyNumberFormat="1" applyBorder="1" applyProtection="1">
      <protection hidden="1"/>
    </xf>
    <xf numFmtId="165" fontId="0" fillId="0" borderId="0" xfId="0" applyNumberFormat="1" applyBorder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locked="0" hidden="1"/>
    </xf>
    <xf numFmtId="14" fontId="0" fillId="2" borderId="10" xfId="0" applyNumberFormat="1" applyFill="1" applyBorder="1" applyAlignment="1" applyProtection="1">
      <alignment horizontal="center" vertical="center"/>
      <protection locked="0" hidden="1"/>
    </xf>
    <xf numFmtId="0" fontId="0" fillId="2" borderId="11" xfId="0" applyFill="1" applyBorder="1" applyAlignment="1" applyProtection="1">
      <alignment horizontal="center" vertical="center"/>
      <protection locked="0" hidden="1"/>
    </xf>
    <xf numFmtId="0" fontId="0" fillId="2" borderId="12" xfId="0" applyFill="1" applyBorder="1" applyAlignment="1" applyProtection="1">
      <alignment horizontal="center" vertical="center"/>
      <protection locked="0" hidden="1"/>
    </xf>
    <xf numFmtId="0" fontId="3" fillId="0" borderId="13" xfId="0" applyFont="1" applyFill="1" applyBorder="1" applyAlignment="1" applyProtection="1">
      <alignment horizontal="right" vertical="center"/>
      <protection hidden="1"/>
    </xf>
    <xf numFmtId="0" fontId="3" fillId="0" borderId="14" xfId="0" applyFont="1" applyFill="1" applyBorder="1" applyAlignment="1" applyProtection="1">
      <alignment horizontal="right" vertical="center"/>
      <protection hidden="1"/>
    </xf>
    <xf numFmtId="0" fontId="3" fillId="0" borderId="15" xfId="0" applyFont="1" applyFill="1" applyBorder="1" applyAlignment="1" applyProtection="1">
      <alignment horizontal="right" vertical="center"/>
      <protection hidden="1"/>
    </xf>
    <xf numFmtId="0" fontId="6" fillId="0" borderId="0" xfId="1" applyFont="1" applyAlignment="1" applyProtection="1">
      <alignment horizontal="left" vertical="center" wrapText="1"/>
      <protection hidden="1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0" fillId="2" borderId="1" xfId="0" applyFill="1" applyBorder="1" applyAlignment="1" applyProtection="1">
      <alignment vertical="top" wrapText="1"/>
      <protection locked="0"/>
    </xf>
  </cellXfs>
  <cellStyles count="2">
    <cellStyle name="Standard" xfId="0" builtinId="0"/>
    <cellStyle name="Standard_Berechnung verrechenbarer Aufwand 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B6" sqref="B6:F6"/>
    </sheetView>
  </sheetViews>
  <sheetFormatPr baseColWidth="10" defaultRowHeight="15" customHeight="1" x14ac:dyDescent="0.2"/>
  <cols>
    <col min="1" max="1" width="29.28515625" style="7" customWidth="1"/>
    <col min="2" max="2" width="11.42578125" style="7"/>
    <col min="3" max="3" width="10.5703125" style="7" customWidth="1"/>
    <col min="4" max="4" width="18" style="7" customWidth="1"/>
    <col min="5" max="5" width="4.85546875" style="8" customWidth="1"/>
    <col min="6" max="6" width="12.28515625" style="7" customWidth="1"/>
    <col min="7" max="16384" width="11.42578125" style="7"/>
  </cols>
  <sheetData>
    <row r="1" spans="1:6" ht="12" customHeight="1" x14ac:dyDescent="0.2">
      <c r="A1" s="6" t="s">
        <v>44</v>
      </c>
      <c r="F1" s="38" t="s">
        <v>43</v>
      </c>
    </row>
    <row r="2" spans="1:6" ht="12" customHeight="1" x14ac:dyDescent="0.2">
      <c r="A2" s="7" t="s">
        <v>45</v>
      </c>
    </row>
    <row r="3" spans="1:6" ht="12" customHeight="1" x14ac:dyDescent="0.2"/>
    <row r="4" spans="1:6" ht="15" customHeight="1" x14ac:dyDescent="0.2">
      <c r="A4" s="25" t="s">
        <v>34</v>
      </c>
    </row>
    <row r="5" spans="1:6" ht="17.25" customHeight="1" x14ac:dyDescent="0.2"/>
    <row r="6" spans="1:6" ht="15" customHeight="1" x14ac:dyDescent="0.2">
      <c r="A6" s="9" t="s">
        <v>18</v>
      </c>
      <c r="B6" s="51"/>
      <c r="C6" s="51"/>
      <c r="D6" s="51"/>
      <c r="E6" s="51"/>
      <c r="F6" s="51"/>
    </row>
    <row r="7" spans="1:6" ht="15" customHeight="1" x14ac:dyDescent="0.2">
      <c r="A7" s="9" t="s">
        <v>19</v>
      </c>
      <c r="B7" s="51"/>
      <c r="C7" s="51"/>
      <c r="D7" s="51"/>
      <c r="E7" s="51"/>
      <c r="F7" s="51"/>
    </row>
    <row r="8" spans="1:6" ht="15" customHeight="1" x14ac:dyDescent="0.2">
      <c r="A8" s="9"/>
      <c r="B8" s="10"/>
      <c r="C8" s="10"/>
      <c r="D8" s="10"/>
      <c r="E8" s="10"/>
      <c r="F8" s="10"/>
    </row>
    <row r="9" spans="1:6" ht="15" customHeight="1" x14ac:dyDescent="0.2">
      <c r="A9" s="9" t="s">
        <v>30</v>
      </c>
      <c r="B9" s="10"/>
      <c r="C9" s="10"/>
      <c r="D9" s="10"/>
      <c r="E9" s="10"/>
      <c r="F9" s="26"/>
    </row>
    <row r="10" spans="1:6" ht="15" customHeight="1" x14ac:dyDescent="0.2">
      <c r="A10" s="9" t="s">
        <v>31</v>
      </c>
      <c r="B10" s="10"/>
      <c r="C10" s="10"/>
      <c r="D10" s="10"/>
      <c r="E10" s="10"/>
      <c r="F10" s="26"/>
    </row>
    <row r="11" spans="1:6" ht="15" customHeight="1" x14ac:dyDescent="0.2">
      <c r="A11" s="9"/>
      <c r="B11" s="10"/>
      <c r="C11" s="10"/>
      <c r="D11" s="10"/>
      <c r="E11" s="10"/>
      <c r="F11" s="10"/>
    </row>
    <row r="12" spans="1:6" ht="33" customHeight="1" x14ac:dyDescent="0.2">
      <c r="A12" s="58" t="s">
        <v>16</v>
      </c>
      <c r="B12" s="58"/>
      <c r="C12" s="58"/>
      <c r="D12" s="58"/>
      <c r="E12" s="5"/>
      <c r="F12" s="27"/>
    </row>
    <row r="13" spans="1:6" ht="15" customHeight="1" x14ac:dyDescent="0.2">
      <c r="A13" s="1"/>
      <c r="B13" s="1"/>
      <c r="C13" s="1"/>
      <c r="D13" s="1"/>
      <c r="E13" s="5"/>
      <c r="F13" s="11"/>
    </row>
    <row r="14" spans="1:6" ht="15" customHeight="1" x14ac:dyDescent="0.2">
      <c r="A14" s="1"/>
      <c r="B14" s="1"/>
      <c r="C14" s="1"/>
      <c r="D14" s="1"/>
      <c r="E14" s="5"/>
      <c r="F14" s="12"/>
    </row>
    <row r="15" spans="1:6" ht="15" customHeight="1" x14ac:dyDescent="0.2">
      <c r="A15" s="2" t="s">
        <v>0</v>
      </c>
      <c r="B15" s="1"/>
      <c r="F15" s="13" t="s">
        <v>25</v>
      </c>
    </row>
    <row r="16" spans="1:6" ht="15" customHeight="1" x14ac:dyDescent="0.2">
      <c r="A16" s="1"/>
      <c r="B16" s="1"/>
      <c r="C16" s="1"/>
      <c r="D16" s="1"/>
      <c r="E16" s="5"/>
      <c r="F16" s="12"/>
    </row>
    <row r="17" spans="1:6" ht="15" customHeight="1" x14ac:dyDescent="0.2">
      <c r="A17" s="6" t="s">
        <v>1</v>
      </c>
      <c r="B17" s="6"/>
      <c r="C17" s="55" t="s">
        <v>26</v>
      </c>
      <c r="D17" s="56"/>
      <c r="E17" s="56"/>
      <c r="F17" s="57"/>
    </row>
    <row r="18" spans="1:6" ht="15" customHeight="1" x14ac:dyDescent="0.2">
      <c r="A18" s="6"/>
      <c r="B18" s="6"/>
      <c r="C18" s="6"/>
      <c r="D18" s="6"/>
      <c r="E18" s="14"/>
      <c r="F18" s="6"/>
    </row>
    <row r="19" spans="1:6" ht="15" customHeight="1" x14ac:dyDescent="0.2">
      <c r="A19" s="6" t="s">
        <v>2</v>
      </c>
      <c r="B19" s="6"/>
      <c r="C19" s="55" t="s">
        <v>27</v>
      </c>
      <c r="D19" s="56"/>
      <c r="E19" s="56"/>
      <c r="F19" s="57"/>
    </row>
    <row r="20" spans="1:6" ht="15" customHeight="1" x14ac:dyDescent="0.2">
      <c r="A20" s="6"/>
      <c r="B20" s="6"/>
      <c r="C20" s="6"/>
      <c r="D20" s="6"/>
      <c r="E20" s="14"/>
      <c r="F20" s="6"/>
    </row>
    <row r="21" spans="1:6" ht="16.5" customHeight="1" x14ac:dyDescent="0.2">
      <c r="A21" s="6" t="s">
        <v>33</v>
      </c>
      <c r="B21" s="6"/>
      <c r="C21" s="6"/>
      <c r="D21" s="6"/>
      <c r="E21" s="15"/>
      <c r="F21" s="16">
        <f>ROUND(F22*F23,0)</f>
        <v>0</v>
      </c>
    </row>
    <row r="22" spans="1:6" ht="30.75" customHeight="1" x14ac:dyDescent="0.2">
      <c r="A22" s="68" t="s">
        <v>42</v>
      </c>
      <c r="B22" s="69"/>
      <c r="C22" s="69"/>
      <c r="D22" s="69"/>
      <c r="E22" s="70"/>
      <c r="F22" s="23"/>
    </row>
    <row r="23" spans="1:6" ht="16.5" customHeight="1" x14ac:dyDescent="0.2">
      <c r="A23" s="17" t="s">
        <v>40</v>
      </c>
      <c r="B23" s="6"/>
      <c r="C23" s="6"/>
      <c r="D23" s="6"/>
      <c r="E23" s="15"/>
      <c r="F23" s="24"/>
    </row>
    <row r="24" spans="1:6" ht="15" customHeight="1" x14ac:dyDescent="0.2">
      <c r="A24" s="6"/>
      <c r="B24" s="6"/>
      <c r="C24" s="6"/>
      <c r="D24" s="6"/>
      <c r="E24" s="15"/>
      <c r="F24" s="18"/>
    </row>
    <row r="25" spans="1:6" ht="15" customHeight="1" x14ac:dyDescent="0.2">
      <c r="A25" s="6" t="s">
        <v>28</v>
      </c>
      <c r="B25" s="6"/>
      <c r="C25" s="6"/>
      <c r="D25" s="6"/>
      <c r="E25" s="15" t="s">
        <v>23</v>
      </c>
      <c r="F25" s="19">
        <f>('Zuschläge Kap.kosten + Abschr. '!G14+'Zuschläge Kap.kosten + Abschr. '!G26+'Zuschläge Kap.kosten + Abschr. '!G38+'Zuschläge Kap.kosten + Abschr. '!G50+'Zuschläge Kap.kosten + Abschr. '!G62+'Zuschläge Kap.kosten + Abschr. '!G74+'Zuschläge Kap.kosten + Abschr. '!G86+'Zuschläge Kap.kosten + Abschr. '!G98)*-1</f>
        <v>0</v>
      </c>
    </row>
    <row r="26" spans="1:6" ht="15" customHeight="1" x14ac:dyDescent="0.2">
      <c r="A26" s="6" t="s">
        <v>29</v>
      </c>
      <c r="E26" s="15" t="s">
        <v>23</v>
      </c>
      <c r="F26" s="19">
        <f>IF(F21=0,0,ROUND(F25/F21,2))</f>
        <v>0</v>
      </c>
    </row>
    <row r="27" spans="1:6" s="22" customFormat="1" ht="15" customHeight="1" x14ac:dyDescent="0.2">
      <c r="A27" s="7"/>
      <c r="B27" s="7"/>
      <c r="C27" s="7"/>
      <c r="D27" s="7"/>
      <c r="E27" s="20"/>
      <c r="F27" s="21"/>
    </row>
    <row r="28" spans="1:6" ht="16.5" customHeight="1" x14ac:dyDescent="0.2">
      <c r="A28" s="6" t="s">
        <v>41</v>
      </c>
      <c r="B28" s="6"/>
      <c r="C28" s="6"/>
      <c r="D28" s="6"/>
      <c r="E28" s="15" t="s">
        <v>23</v>
      </c>
      <c r="F28" s="23"/>
    </row>
    <row r="29" spans="1:6" ht="15" customHeight="1" x14ac:dyDescent="0.2">
      <c r="A29" s="6"/>
      <c r="B29" s="6"/>
      <c r="C29" s="6"/>
      <c r="D29" s="6"/>
      <c r="E29" s="15"/>
      <c r="F29" s="18"/>
    </row>
    <row r="30" spans="1:6" ht="15" customHeight="1" x14ac:dyDescent="0.2">
      <c r="A30" s="6" t="s">
        <v>32</v>
      </c>
      <c r="B30" s="6"/>
      <c r="C30" s="10"/>
      <c r="D30" s="10"/>
      <c r="E30" s="20" t="s">
        <v>23</v>
      </c>
      <c r="F30" s="19">
        <f>F28+F26</f>
        <v>0</v>
      </c>
    </row>
    <row r="31" spans="1:6" ht="15" customHeight="1" x14ac:dyDescent="0.2">
      <c r="A31" s="6"/>
      <c r="C31" s="22"/>
      <c r="D31" s="22"/>
      <c r="E31" s="22"/>
      <c r="F31" s="22"/>
    </row>
    <row r="32" spans="1:6" ht="15" customHeight="1" x14ac:dyDescent="0.2">
      <c r="A32" s="7" t="s">
        <v>20</v>
      </c>
      <c r="D32" s="7" t="s">
        <v>21</v>
      </c>
    </row>
    <row r="33" spans="1:6" ht="15" customHeight="1" x14ac:dyDescent="0.2">
      <c r="A33" s="52"/>
      <c r="D33" s="59"/>
      <c r="E33" s="60"/>
      <c r="F33" s="61"/>
    </row>
    <row r="34" spans="1:6" ht="15" customHeight="1" x14ac:dyDescent="0.2">
      <c r="A34" s="53"/>
      <c r="D34" s="62"/>
      <c r="E34" s="63"/>
      <c r="F34" s="64"/>
    </row>
    <row r="35" spans="1:6" ht="50.25" customHeight="1" x14ac:dyDescent="0.2">
      <c r="A35" s="54"/>
      <c r="D35" s="65"/>
      <c r="E35" s="66"/>
      <c r="F35" s="67"/>
    </row>
    <row r="38" spans="1:6" ht="15" customHeight="1" x14ac:dyDescent="0.2">
      <c r="A38" s="7" t="s">
        <v>24</v>
      </c>
      <c r="D38" s="7" t="s">
        <v>22</v>
      </c>
    </row>
    <row r="39" spans="1:6" ht="15" customHeight="1" x14ac:dyDescent="0.2">
      <c r="A39" s="48"/>
      <c r="D39" s="39"/>
      <c r="E39" s="40"/>
      <c r="F39" s="41"/>
    </row>
    <row r="40" spans="1:6" ht="15" customHeight="1" x14ac:dyDescent="0.2">
      <c r="A40" s="49"/>
      <c r="D40" s="42"/>
      <c r="E40" s="43"/>
      <c r="F40" s="44"/>
    </row>
    <row r="41" spans="1:6" ht="50.25" customHeight="1" x14ac:dyDescent="0.2">
      <c r="A41" s="50"/>
      <c r="D41" s="45"/>
      <c r="E41" s="46"/>
      <c r="F41" s="47"/>
    </row>
  </sheetData>
  <sheetProtection algorithmName="SHA-512" hashValue="yICN2FE65HbO0q9MQQW0pOw9niVmC4fT9QvEWQDtiAHebS9T+pH/gE2bjJVOXkSC0LRzFIRMN9uYcbkIERIIYw==" saltValue="YEuinQutYFqttZYnWL89ng==" spinCount="100000" sheet="1" objects="1" scenarios="1" selectLockedCells="1"/>
  <mergeCells count="10">
    <mergeCell ref="D39:F41"/>
    <mergeCell ref="A39:A41"/>
    <mergeCell ref="B6:F6"/>
    <mergeCell ref="B7:F7"/>
    <mergeCell ref="A33:A35"/>
    <mergeCell ref="C17:F17"/>
    <mergeCell ref="C19:F19"/>
    <mergeCell ref="A12:D12"/>
    <mergeCell ref="D33:F35"/>
    <mergeCell ref="A22:E2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7"/>
  <sheetViews>
    <sheetView showGridLines="0" workbookViewId="0">
      <selection activeCell="C5" sqref="C5:G5"/>
    </sheetView>
  </sheetViews>
  <sheetFormatPr baseColWidth="10" defaultRowHeight="12.75" x14ac:dyDescent="0.2"/>
  <cols>
    <col min="1" max="1" width="5.85546875" customWidth="1"/>
    <col min="2" max="2" width="28.85546875" customWidth="1"/>
    <col min="3" max="3" width="5.85546875" customWidth="1"/>
    <col min="4" max="4" width="5" customWidth="1"/>
    <col min="5" max="5" width="3.42578125" customWidth="1"/>
    <col min="6" max="6" width="5.85546875" customWidth="1"/>
    <col min="7" max="7" width="38.42578125" customWidth="1"/>
  </cols>
  <sheetData>
    <row r="1" spans="1:9" x14ac:dyDescent="0.2">
      <c r="A1" s="29"/>
      <c r="B1" s="29"/>
      <c r="C1" s="29"/>
      <c r="D1" s="29"/>
      <c r="E1" s="29"/>
      <c r="F1" s="29"/>
      <c r="G1" s="29"/>
      <c r="H1" s="29"/>
      <c r="I1" s="29"/>
    </row>
    <row r="2" spans="1:9" ht="30" customHeight="1" x14ac:dyDescent="0.2">
      <c r="A2" s="29"/>
      <c r="B2" s="71" t="s">
        <v>17</v>
      </c>
      <c r="C2" s="71"/>
      <c r="D2" s="71"/>
      <c r="E2" s="71"/>
      <c r="F2" s="71"/>
      <c r="G2" s="71"/>
      <c r="H2" s="29"/>
      <c r="I2" s="29"/>
    </row>
    <row r="3" spans="1:9" x14ac:dyDescent="0.2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2">
      <c r="A4" s="29"/>
      <c r="B4" s="30" t="s">
        <v>10</v>
      </c>
      <c r="C4" s="29"/>
      <c r="D4" s="29"/>
      <c r="E4" s="29"/>
      <c r="F4" s="29"/>
      <c r="G4" s="29"/>
      <c r="H4" s="29"/>
      <c r="I4" s="29"/>
    </row>
    <row r="5" spans="1:9" ht="57" customHeight="1" x14ac:dyDescent="0.2">
      <c r="A5" s="29"/>
      <c r="B5" s="9" t="s">
        <v>3</v>
      </c>
      <c r="C5" s="72"/>
      <c r="D5" s="72"/>
      <c r="E5" s="72"/>
      <c r="F5" s="72"/>
      <c r="G5" s="72"/>
      <c r="H5" s="29"/>
      <c r="I5" s="29"/>
    </row>
    <row r="6" spans="1:9" ht="9" customHeight="1" x14ac:dyDescent="0.2">
      <c r="A6" s="29"/>
      <c r="B6" s="9"/>
      <c r="C6" s="31"/>
      <c r="D6" s="31"/>
      <c r="E6" s="31"/>
      <c r="F6" s="31"/>
      <c r="G6" s="31"/>
      <c r="H6" s="29"/>
      <c r="I6" s="29"/>
    </row>
    <row r="7" spans="1:9" x14ac:dyDescent="0.2">
      <c r="A7" s="29"/>
      <c r="B7" s="32" t="s">
        <v>8</v>
      </c>
      <c r="C7" s="29"/>
      <c r="D7" s="29"/>
      <c r="E7" s="29"/>
      <c r="F7" s="29"/>
      <c r="G7" s="3"/>
      <c r="H7" s="29"/>
      <c r="I7" s="29"/>
    </row>
    <row r="8" spans="1:9" x14ac:dyDescent="0.2">
      <c r="A8" s="29"/>
      <c r="B8" s="32" t="s">
        <v>15</v>
      </c>
      <c r="C8" s="29"/>
      <c r="D8" s="29"/>
      <c r="E8" s="29"/>
      <c r="F8" s="29"/>
      <c r="G8" s="4"/>
      <c r="H8" s="29"/>
      <c r="I8" s="29"/>
    </row>
    <row r="9" spans="1:9" x14ac:dyDescent="0.2">
      <c r="A9" s="29"/>
      <c r="B9" s="32" t="s">
        <v>13</v>
      </c>
      <c r="C9" s="29"/>
      <c r="D9" s="29"/>
      <c r="E9" s="29"/>
      <c r="F9" s="29"/>
      <c r="G9" s="28"/>
      <c r="H9" s="29"/>
      <c r="I9" s="29"/>
    </row>
    <row r="10" spans="1:9" x14ac:dyDescent="0.2">
      <c r="A10" s="29"/>
      <c r="B10" s="32" t="s">
        <v>4</v>
      </c>
      <c r="C10" s="29"/>
      <c r="D10" s="29"/>
      <c r="E10" s="29"/>
      <c r="F10" s="29"/>
      <c r="G10" s="4"/>
      <c r="H10" s="29"/>
      <c r="I10" s="29"/>
    </row>
    <row r="11" spans="1:9" x14ac:dyDescent="0.2">
      <c r="A11" s="29"/>
      <c r="B11" s="32" t="s">
        <v>5</v>
      </c>
      <c r="C11" s="29"/>
      <c r="D11" s="29"/>
      <c r="E11" s="29"/>
      <c r="F11" s="29"/>
      <c r="G11" s="33" t="str">
        <f>IF(G10="Mobilien/Maschinen/Fahrzeuge",5,IF(G10="Immobilien",25,IF(G10="Informatik/Kommunikation",3,"")))</f>
        <v/>
      </c>
      <c r="H11" s="29"/>
      <c r="I11" s="29"/>
    </row>
    <row r="12" spans="1:9" x14ac:dyDescent="0.2">
      <c r="A12" s="29"/>
      <c r="B12" s="32" t="s">
        <v>9</v>
      </c>
      <c r="C12" s="29"/>
      <c r="D12" s="29"/>
      <c r="E12" s="29"/>
      <c r="F12" s="29"/>
      <c r="G12" s="33" t="str">
        <f>IF('Berechnung verr. Aufwand '!$F$12="","",IF(G11="","",IF(G8&lt;1997,0,IF('Berechnung verr. Aufwand '!$F$12-G8&gt;G11,0,G11-('Berechnung verr. Aufwand '!$F$12-G8)))))</f>
        <v/>
      </c>
      <c r="H12" s="29"/>
      <c r="I12" s="29"/>
    </row>
    <row r="13" spans="1:9" x14ac:dyDescent="0.2">
      <c r="A13" s="29"/>
      <c r="B13" s="32" t="s">
        <v>6</v>
      </c>
      <c r="C13" s="29"/>
      <c r="D13" s="29"/>
      <c r="E13" s="29"/>
      <c r="F13" s="29"/>
      <c r="G13" s="34">
        <v>0.04</v>
      </c>
      <c r="H13" s="29"/>
      <c r="I13" s="29"/>
    </row>
    <row r="14" spans="1:9" x14ac:dyDescent="0.2">
      <c r="A14" s="29"/>
      <c r="B14" s="32" t="s">
        <v>7</v>
      </c>
      <c r="C14" s="29"/>
      <c r="D14" s="29"/>
      <c r="E14" s="29"/>
      <c r="F14" s="29"/>
      <c r="G14" s="35">
        <f>IF(OR( G12=0,G12=""),0,ROUND(PMT(G13,G11,G9),0))</f>
        <v>0</v>
      </c>
      <c r="H14" s="29"/>
      <c r="I14" s="29"/>
    </row>
    <row r="15" spans="1:9" x14ac:dyDescent="0.2">
      <c r="A15" s="29"/>
      <c r="B15" s="32"/>
      <c r="C15" s="36"/>
      <c r="D15" s="29"/>
      <c r="E15" s="29"/>
      <c r="F15" s="29"/>
      <c r="G15" s="29"/>
      <c r="H15" s="29"/>
      <c r="I15" s="29"/>
    </row>
    <row r="16" spans="1:9" x14ac:dyDescent="0.2">
      <c r="A16" s="29"/>
      <c r="B16" s="30" t="s">
        <v>12</v>
      </c>
      <c r="C16" s="29"/>
      <c r="D16" s="29"/>
      <c r="E16" s="29"/>
      <c r="F16" s="29"/>
      <c r="G16" s="29"/>
      <c r="H16" s="29"/>
      <c r="I16" s="29"/>
    </row>
    <row r="17" spans="1:9" ht="57" customHeight="1" x14ac:dyDescent="0.2">
      <c r="A17" s="29"/>
      <c r="B17" s="9" t="s">
        <v>3</v>
      </c>
      <c r="C17" s="72"/>
      <c r="D17" s="72"/>
      <c r="E17" s="72"/>
      <c r="F17" s="72"/>
      <c r="G17" s="72"/>
      <c r="H17" s="29"/>
      <c r="I17" s="29"/>
    </row>
    <row r="18" spans="1:9" x14ac:dyDescent="0.2">
      <c r="A18" s="29"/>
      <c r="B18" s="9"/>
      <c r="C18" s="31"/>
      <c r="D18" s="31"/>
      <c r="E18" s="31"/>
      <c r="F18" s="31"/>
      <c r="G18" s="31"/>
      <c r="H18" s="29"/>
      <c r="I18" s="29"/>
    </row>
    <row r="19" spans="1:9" x14ac:dyDescent="0.2">
      <c r="A19" s="29"/>
      <c r="B19" s="32" t="s">
        <v>8</v>
      </c>
      <c r="C19" s="29"/>
      <c r="D19" s="29"/>
      <c r="E19" s="29"/>
      <c r="F19" s="29"/>
      <c r="G19" s="3"/>
      <c r="H19" s="29"/>
      <c r="I19" s="29"/>
    </row>
    <row r="20" spans="1:9" x14ac:dyDescent="0.2">
      <c r="A20" s="29"/>
      <c r="B20" s="32" t="s">
        <v>15</v>
      </c>
      <c r="C20" s="29"/>
      <c r="D20" s="29"/>
      <c r="E20" s="29"/>
      <c r="F20" s="29"/>
      <c r="G20" s="4"/>
      <c r="H20" s="29"/>
      <c r="I20" s="29"/>
    </row>
    <row r="21" spans="1:9" x14ac:dyDescent="0.2">
      <c r="A21" s="29"/>
      <c r="B21" s="32" t="s">
        <v>13</v>
      </c>
      <c r="C21" s="29"/>
      <c r="D21" s="29"/>
      <c r="E21" s="29"/>
      <c r="F21" s="29"/>
      <c r="G21" s="28"/>
      <c r="H21" s="29"/>
      <c r="I21" s="29"/>
    </row>
    <row r="22" spans="1:9" x14ac:dyDescent="0.2">
      <c r="A22" s="29"/>
      <c r="B22" s="32" t="s">
        <v>4</v>
      </c>
      <c r="C22" s="29"/>
      <c r="D22" s="29"/>
      <c r="E22" s="29"/>
      <c r="F22" s="29"/>
      <c r="G22" s="4"/>
      <c r="H22" s="29"/>
      <c r="I22" s="29"/>
    </row>
    <row r="23" spans="1:9" x14ac:dyDescent="0.2">
      <c r="A23" s="29"/>
      <c r="B23" s="32" t="s">
        <v>5</v>
      </c>
      <c r="C23" s="29"/>
      <c r="D23" s="29"/>
      <c r="E23" s="29"/>
      <c r="F23" s="29"/>
      <c r="G23" s="33" t="str">
        <f>IF(G22="Mobilien/Maschinen/Fahrzeuge",5,IF(G22="Immobilien",25,IF(G22="Informatik/Kommunikation",3,"")))</f>
        <v/>
      </c>
      <c r="H23" s="29"/>
      <c r="I23" s="29"/>
    </row>
    <row r="24" spans="1:9" x14ac:dyDescent="0.2">
      <c r="A24" s="29"/>
      <c r="B24" s="32" t="s">
        <v>9</v>
      </c>
      <c r="C24" s="29"/>
      <c r="D24" s="29"/>
      <c r="E24" s="29"/>
      <c r="F24" s="29"/>
      <c r="G24" s="33" t="str">
        <f>IF('Berechnung verr. Aufwand '!$F$12="","",IF(G23="","",IF(G20&lt;1997,0,IF('Berechnung verr. Aufwand '!$F$12-G20&gt;G23,0,G23-('Berechnung verr. Aufwand '!$F$12-G20)))))</f>
        <v/>
      </c>
      <c r="H24" s="29"/>
      <c r="I24" s="29"/>
    </row>
    <row r="25" spans="1:9" x14ac:dyDescent="0.2">
      <c r="A25" s="29"/>
      <c r="B25" s="32" t="s">
        <v>6</v>
      </c>
      <c r="C25" s="29"/>
      <c r="D25" s="29"/>
      <c r="E25" s="29"/>
      <c r="F25" s="29"/>
      <c r="G25" s="34">
        <v>0.04</v>
      </c>
      <c r="H25" s="29"/>
      <c r="I25" s="29"/>
    </row>
    <row r="26" spans="1:9" x14ac:dyDescent="0.2">
      <c r="A26" s="29"/>
      <c r="B26" s="32" t="s">
        <v>7</v>
      </c>
      <c r="C26" s="29"/>
      <c r="D26" s="29"/>
      <c r="E26" s="29"/>
      <c r="F26" s="29"/>
      <c r="G26" s="35">
        <f>IF(OR( G24=0,G24=""),0,ROUND(PMT(G25,G23,G21),0))</f>
        <v>0</v>
      </c>
      <c r="H26" s="29"/>
      <c r="I26" s="29"/>
    </row>
    <row r="27" spans="1:9" x14ac:dyDescent="0.2">
      <c r="A27" s="29"/>
      <c r="B27" s="32"/>
      <c r="C27" s="29"/>
      <c r="D27" s="29"/>
      <c r="E27" s="29"/>
      <c r="F27" s="29"/>
      <c r="G27" s="37"/>
      <c r="H27" s="29"/>
      <c r="I27" s="29"/>
    </row>
    <row r="28" spans="1:9" x14ac:dyDescent="0.2">
      <c r="A28" s="29"/>
      <c r="B28" s="30" t="s">
        <v>11</v>
      </c>
      <c r="C28" s="29"/>
      <c r="D28" s="29"/>
      <c r="E28" s="29"/>
      <c r="F28" s="29"/>
      <c r="G28" s="37"/>
      <c r="H28" s="29"/>
      <c r="I28" s="29"/>
    </row>
    <row r="29" spans="1:9" ht="57" customHeight="1" x14ac:dyDescent="0.2">
      <c r="A29" s="29"/>
      <c r="B29" s="9" t="s">
        <v>3</v>
      </c>
      <c r="C29" s="72"/>
      <c r="D29" s="72"/>
      <c r="E29" s="72"/>
      <c r="F29" s="72"/>
      <c r="G29" s="72"/>
      <c r="H29" s="29"/>
      <c r="I29" s="29"/>
    </row>
    <row r="30" spans="1:9" x14ac:dyDescent="0.2">
      <c r="A30" s="29"/>
      <c r="B30" s="9"/>
      <c r="C30" s="31"/>
      <c r="D30" s="31"/>
      <c r="E30" s="31"/>
      <c r="F30" s="31"/>
      <c r="G30" s="31"/>
      <c r="H30" s="29"/>
      <c r="I30" s="29"/>
    </row>
    <row r="31" spans="1:9" x14ac:dyDescent="0.2">
      <c r="A31" s="29"/>
      <c r="B31" s="32" t="s">
        <v>8</v>
      </c>
      <c r="C31" s="29"/>
      <c r="D31" s="29"/>
      <c r="E31" s="29"/>
      <c r="F31" s="29"/>
      <c r="G31" s="3"/>
      <c r="H31" s="29"/>
      <c r="I31" s="29"/>
    </row>
    <row r="32" spans="1:9" x14ac:dyDescent="0.2">
      <c r="A32" s="29"/>
      <c r="B32" s="32" t="s">
        <v>15</v>
      </c>
      <c r="C32" s="29"/>
      <c r="D32" s="29"/>
      <c r="E32" s="29"/>
      <c r="F32" s="29"/>
      <c r="G32" s="4"/>
      <c r="H32" s="29"/>
      <c r="I32" s="29"/>
    </row>
    <row r="33" spans="1:9" x14ac:dyDescent="0.2">
      <c r="A33" s="29"/>
      <c r="B33" s="32" t="s">
        <v>13</v>
      </c>
      <c r="C33" s="29"/>
      <c r="D33" s="29"/>
      <c r="E33" s="29"/>
      <c r="F33" s="29"/>
      <c r="G33" s="28"/>
      <c r="H33" s="29"/>
      <c r="I33" s="29"/>
    </row>
    <row r="34" spans="1:9" x14ac:dyDescent="0.2">
      <c r="A34" s="29"/>
      <c r="B34" s="32" t="s">
        <v>4</v>
      </c>
      <c r="C34" s="29"/>
      <c r="D34" s="29"/>
      <c r="E34" s="29"/>
      <c r="F34" s="29"/>
      <c r="G34" s="4"/>
      <c r="H34" s="29"/>
      <c r="I34" s="29"/>
    </row>
    <row r="35" spans="1:9" x14ac:dyDescent="0.2">
      <c r="A35" s="29"/>
      <c r="B35" s="32" t="s">
        <v>5</v>
      </c>
      <c r="C35" s="29"/>
      <c r="D35" s="29"/>
      <c r="E35" s="29"/>
      <c r="F35" s="29"/>
      <c r="G35" s="33" t="str">
        <f>IF(G34="Mobilien/Maschinen/Fahrzeuge",5,IF(G34="Immobilien",25,IF(G34="Informatik/Kommunikation",3,"")))</f>
        <v/>
      </c>
      <c r="H35" s="29"/>
      <c r="I35" s="29"/>
    </row>
    <row r="36" spans="1:9" x14ac:dyDescent="0.2">
      <c r="A36" s="29"/>
      <c r="B36" s="32" t="s">
        <v>9</v>
      </c>
      <c r="C36" s="29"/>
      <c r="D36" s="29"/>
      <c r="E36" s="29"/>
      <c r="F36" s="29"/>
      <c r="G36" s="33" t="str">
        <f>IF('Berechnung verr. Aufwand '!$F$12="","",IF(G35="","",IF(G32&lt;1997,0,IF('Berechnung verr. Aufwand '!$F$12-G32&gt;G35,0,G35-('Berechnung verr. Aufwand '!$F$12-G32)))))</f>
        <v/>
      </c>
      <c r="H36" s="29"/>
      <c r="I36" s="29"/>
    </row>
    <row r="37" spans="1:9" x14ac:dyDescent="0.2">
      <c r="A37" s="29"/>
      <c r="B37" s="32" t="s">
        <v>6</v>
      </c>
      <c r="C37" s="29"/>
      <c r="D37" s="29"/>
      <c r="E37" s="29"/>
      <c r="F37" s="29"/>
      <c r="G37" s="34">
        <v>0.04</v>
      </c>
      <c r="H37" s="29"/>
      <c r="I37" s="29"/>
    </row>
    <row r="38" spans="1:9" x14ac:dyDescent="0.2">
      <c r="A38" s="29"/>
      <c r="B38" s="32" t="s">
        <v>7</v>
      </c>
      <c r="C38" s="29"/>
      <c r="D38" s="29"/>
      <c r="E38" s="29"/>
      <c r="F38" s="29"/>
      <c r="G38" s="35">
        <f>IF(OR( G36=0,G36=""),0,ROUND(PMT(G37,G35,G33),0))</f>
        <v>0</v>
      </c>
      <c r="H38" s="29"/>
      <c r="I38" s="29"/>
    </row>
    <row r="39" spans="1:9" x14ac:dyDescent="0.2">
      <c r="A39" s="29"/>
      <c r="B39" s="32"/>
      <c r="C39" s="29"/>
      <c r="D39" s="29"/>
      <c r="E39" s="29"/>
      <c r="F39" s="29"/>
      <c r="G39" s="37"/>
      <c r="H39" s="29"/>
      <c r="I39" s="29"/>
    </row>
    <row r="40" spans="1:9" x14ac:dyDescent="0.2">
      <c r="A40" s="29"/>
      <c r="B40" s="30" t="s">
        <v>14</v>
      </c>
      <c r="C40" s="29"/>
      <c r="D40" s="29"/>
      <c r="E40" s="29"/>
      <c r="F40" s="29"/>
      <c r="G40" s="37"/>
      <c r="H40" s="29"/>
      <c r="I40" s="29"/>
    </row>
    <row r="41" spans="1:9" ht="57" customHeight="1" x14ac:dyDescent="0.2">
      <c r="A41" s="29"/>
      <c r="B41" s="9" t="s">
        <v>3</v>
      </c>
      <c r="C41" s="72"/>
      <c r="D41" s="72"/>
      <c r="E41" s="72"/>
      <c r="F41" s="72"/>
      <c r="G41" s="72"/>
      <c r="H41" s="29"/>
      <c r="I41" s="29"/>
    </row>
    <row r="42" spans="1:9" x14ac:dyDescent="0.2">
      <c r="A42" s="29"/>
      <c r="B42" s="9"/>
      <c r="C42" s="31"/>
      <c r="D42" s="31"/>
      <c r="E42" s="31"/>
      <c r="F42" s="31"/>
      <c r="G42" s="31"/>
      <c r="H42" s="29"/>
      <c r="I42" s="29"/>
    </row>
    <row r="43" spans="1:9" x14ac:dyDescent="0.2">
      <c r="A43" s="29"/>
      <c r="B43" s="32" t="s">
        <v>8</v>
      </c>
      <c r="C43" s="29"/>
      <c r="D43" s="29"/>
      <c r="E43" s="29"/>
      <c r="F43" s="29"/>
      <c r="G43" s="3"/>
      <c r="H43" s="29"/>
      <c r="I43" s="29"/>
    </row>
    <row r="44" spans="1:9" x14ac:dyDescent="0.2">
      <c r="A44" s="29"/>
      <c r="B44" s="32" t="s">
        <v>15</v>
      </c>
      <c r="C44" s="29"/>
      <c r="D44" s="29"/>
      <c r="E44" s="29"/>
      <c r="F44" s="29"/>
      <c r="G44" s="4"/>
      <c r="H44" s="29"/>
      <c r="I44" s="29"/>
    </row>
    <row r="45" spans="1:9" x14ac:dyDescent="0.2">
      <c r="A45" s="29"/>
      <c r="B45" s="32" t="s">
        <v>13</v>
      </c>
      <c r="C45" s="29"/>
      <c r="D45" s="29"/>
      <c r="E45" s="29"/>
      <c r="F45" s="29"/>
      <c r="G45" s="28"/>
      <c r="H45" s="29"/>
      <c r="I45" s="29"/>
    </row>
    <row r="46" spans="1:9" x14ac:dyDescent="0.2">
      <c r="A46" s="29"/>
      <c r="B46" s="32" t="s">
        <v>4</v>
      </c>
      <c r="C46" s="29"/>
      <c r="D46" s="29"/>
      <c r="E46" s="29"/>
      <c r="F46" s="29"/>
      <c r="G46" s="4"/>
      <c r="H46" s="29"/>
      <c r="I46" s="29"/>
    </row>
    <row r="47" spans="1:9" x14ac:dyDescent="0.2">
      <c r="A47" s="29"/>
      <c r="B47" s="32" t="s">
        <v>5</v>
      </c>
      <c r="C47" s="29"/>
      <c r="D47" s="29"/>
      <c r="E47" s="29"/>
      <c r="F47" s="29"/>
      <c r="G47" s="33" t="str">
        <f>IF(G46="Mobilien/Maschinen/Fahrzeuge",5,IF(G46="Immobilien",25,IF(G46="Informatik/Kommunikation",3,"")))</f>
        <v/>
      </c>
      <c r="H47" s="29"/>
      <c r="I47" s="29"/>
    </row>
    <row r="48" spans="1:9" x14ac:dyDescent="0.2">
      <c r="A48" s="29"/>
      <c r="B48" s="32" t="s">
        <v>9</v>
      </c>
      <c r="C48" s="29"/>
      <c r="D48" s="29"/>
      <c r="E48" s="29"/>
      <c r="F48" s="29"/>
      <c r="G48" s="33" t="str">
        <f>IF('Berechnung verr. Aufwand '!$F$12="","",IF(G47="","",IF(G44&lt;1997,0,IF('Berechnung verr. Aufwand '!$F$12-G44&gt;G47,0,G47-('Berechnung verr. Aufwand '!$F$12-G44)))))</f>
        <v/>
      </c>
      <c r="H48" s="29"/>
      <c r="I48" s="29"/>
    </row>
    <row r="49" spans="1:9" x14ac:dyDescent="0.2">
      <c r="A49" s="29"/>
      <c r="B49" s="32" t="s">
        <v>6</v>
      </c>
      <c r="C49" s="29"/>
      <c r="D49" s="29"/>
      <c r="E49" s="29"/>
      <c r="F49" s="29"/>
      <c r="G49" s="34">
        <v>0.04</v>
      </c>
      <c r="H49" s="29"/>
      <c r="I49" s="29"/>
    </row>
    <row r="50" spans="1:9" x14ac:dyDescent="0.2">
      <c r="A50" s="29"/>
      <c r="B50" s="32" t="s">
        <v>7</v>
      </c>
      <c r="C50" s="29"/>
      <c r="D50" s="29"/>
      <c r="E50" s="29"/>
      <c r="F50" s="29"/>
      <c r="G50" s="35">
        <f>IF(OR( G48=0,G48=""),0,ROUND(PMT(G49,G47,G45),0))</f>
        <v>0</v>
      </c>
      <c r="H50" s="29"/>
      <c r="I50" s="29"/>
    </row>
    <row r="51" spans="1:9" x14ac:dyDescent="0.2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2">
      <c r="A52" s="29"/>
      <c r="B52" s="30" t="s">
        <v>35</v>
      </c>
      <c r="C52" s="29"/>
      <c r="D52" s="29"/>
      <c r="E52" s="29"/>
      <c r="F52" s="29"/>
      <c r="G52" s="29"/>
      <c r="H52" s="29"/>
      <c r="I52" s="29"/>
    </row>
    <row r="53" spans="1:9" ht="57" customHeight="1" x14ac:dyDescent="0.2">
      <c r="A53" s="29"/>
      <c r="B53" s="9" t="s">
        <v>3</v>
      </c>
      <c r="C53" s="72"/>
      <c r="D53" s="72"/>
      <c r="E53" s="72"/>
      <c r="F53" s="72"/>
      <c r="G53" s="72"/>
      <c r="H53" s="29"/>
      <c r="I53" s="29"/>
    </row>
    <row r="54" spans="1:9" ht="9" customHeight="1" x14ac:dyDescent="0.2">
      <c r="A54" s="29"/>
      <c r="B54" s="9"/>
      <c r="C54" s="31"/>
      <c r="D54" s="31"/>
      <c r="E54" s="31"/>
      <c r="F54" s="31"/>
      <c r="G54" s="31"/>
      <c r="H54" s="29"/>
      <c r="I54" s="29"/>
    </row>
    <row r="55" spans="1:9" x14ac:dyDescent="0.2">
      <c r="A55" s="29"/>
      <c r="B55" s="32" t="s">
        <v>8</v>
      </c>
      <c r="C55" s="29"/>
      <c r="D55" s="29"/>
      <c r="E55" s="29"/>
      <c r="F55" s="29"/>
      <c r="G55" s="3"/>
      <c r="H55" s="29"/>
      <c r="I55" s="29"/>
    </row>
    <row r="56" spans="1:9" x14ac:dyDescent="0.2">
      <c r="A56" s="29"/>
      <c r="B56" s="32" t="s">
        <v>15</v>
      </c>
      <c r="C56" s="29"/>
      <c r="D56" s="29"/>
      <c r="E56" s="29"/>
      <c r="F56" s="29"/>
      <c r="G56" s="4"/>
      <c r="H56" s="29"/>
      <c r="I56" s="29"/>
    </row>
    <row r="57" spans="1:9" x14ac:dyDescent="0.2">
      <c r="A57" s="29"/>
      <c r="B57" s="32" t="s">
        <v>13</v>
      </c>
      <c r="C57" s="29"/>
      <c r="D57" s="29"/>
      <c r="E57" s="29"/>
      <c r="F57" s="29"/>
      <c r="G57" s="28"/>
      <c r="H57" s="29"/>
      <c r="I57" s="29"/>
    </row>
    <row r="58" spans="1:9" x14ac:dyDescent="0.2">
      <c r="A58" s="29"/>
      <c r="B58" s="32" t="s">
        <v>4</v>
      </c>
      <c r="C58" s="29"/>
      <c r="D58" s="29"/>
      <c r="E58" s="29"/>
      <c r="F58" s="29"/>
      <c r="G58" s="4"/>
      <c r="H58" s="29"/>
      <c r="I58" s="29"/>
    </row>
    <row r="59" spans="1:9" x14ac:dyDescent="0.2">
      <c r="A59" s="29"/>
      <c r="B59" s="32" t="s">
        <v>5</v>
      </c>
      <c r="C59" s="29"/>
      <c r="D59" s="29"/>
      <c r="E59" s="29"/>
      <c r="F59" s="29"/>
      <c r="G59" s="33" t="str">
        <f>IF(G58="Mobilien/Maschinen/Fahrzeuge",5,IF(G58="Immobilien",25,IF(G58="Informatik/Kommunikation",3,"")))</f>
        <v/>
      </c>
      <c r="H59" s="29"/>
      <c r="I59" s="29"/>
    </row>
    <row r="60" spans="1:9" x14ac:dyDescent="0.2">
      <c r="A60" s="29"/>
      <c r="B60" s="32" t="s">
        <v>9</v>
      </c>
      <c r="C60" s="29"/>
      <c r="D60" s="29"/>
      <c r="E60" s="29"/>
      <c r="F60" s="29"/>
      <c r="G60" s="33" t="str">
        <f>IF('Berechnung verr. Aufwand '!$F$12="","",IF(G59="","",IF(G56&lt;1997,0,IF('Berechnung verr. Aufwand '!$F$12-G56&gt;G59,0,G59-('Berechnung verr. Aufwand '!$F$12-G56)))))</f>
        <v/>
      </c>
      <c r="H60" s="29"/>
      <c r="I60" s="29"/>
    </row>
    <row r="61" spans="1:9" x14ac:dyDescent="0.2">
      <c r="A61" s="29"/>
      <c r="B61" s="32" t="s">
        <v>6</v>
      </c>
      <c r="C61" s="29"/>
      <c r="D61" s="29"/>
      <c r="E61" s="29"/>
      <c r="F61" s="29"/>
      <c r="G61" s="34">
        <v>0.04</v>
      </c>
      <c r="H61" s="29"/>
      <c r="I61" s="29"/>
    </row>
    <row r="62" spans="1:9" x14ac:dyDescent="0.2">
      <c r="A62" s="29"/>
      <c r="B62" s="32" t="s">
        <v>7</v>
      </c>
      <c r="C62" s="29"/>
      <c r="D62" s="29"/>
      <c r="E62" s="29"/>
      <c r="F62" s="29"/>
      <c r="G62" s="35">
        <f>IF(OR( G60=0,G60=""),0,ROUND(PMT(G61,G59,G57),0))</f>
        <v>0</v>
      </c>
      <c r="H62" s="29"/>
      <c r="I62" s="29"/>
    </row>
    <row r="63" spans="1:9" x14ac:dyDescent="0.2">
      <c r="A63" s="29"/>
      <c r="B63" s="32"/>
      <c r="C63" s="36"/>
      <c r="D63" s="29"/>
      <c r="E63" s="29"/>
      <c r="F63" s="29"/>
      <c r="G63" s="29"/>
      <c r="H63" s="29"/>
      <c r="I63" s="29"/>
    </row>
    <row r="64" spans="1:9" x14ac:dyDescent="0.2">
      <c r="A64" s="29"/>
      <c r="B64" s="30" t="s">
        <v>36</v>
      </c>
      <c r="C64" s="29"/>
      <c r="D64" s="29"/>
      <c r="E64" s="29"/>
      <c r="F64" s="29"/>
      <c r="G64" s="29"/>
      <c r="H64" s="29"/>
      <c r="I64" s="29"/>
    </row>
    <row r="65" spans="1:9" ht="57" customHeight="1" x14ac:dyDescent="0.2">
      <c r="A65" s="29"/>
      <c r="B65" s="9" t="s">
        <v>3</v>
      </c>
      <c r="C65" s="72"/>
      <c r="D65" s="72"/>
      <c r="E65" s="72"/>
      <c r="F65" s="72"/>
      <c r="G65" s="72"/>
      <c r="H65" s="29"/>
      <c r="I65" s="29"/>
    </row>
    <row r="66" spans="1:9" x14ac:dyDescent="0.2">
      <c r="A66" s="29"/>
      <c r="B66" s="9"/>
      <c r="C66" s="31"/>
      <c r="D66" s="31"/>
      <c r="E66" s="31"/>
      <c r="F66" s="31"/>
      <c r="G66" s="31"/>
      <c r="H66" s="29"/>
      <c r="I66" s="29"/>
    </row>
    <row r="67" spans="1:9" x14ac:dyDescent="0.2">
      <c r="A67" s="29"/>
      <c r="B67" s="32" t="s">
        <v>8</v>
      </c>
      <c r="C67" s="29"/>
      <c r="D67" s="29"/>
      <c r="E67" s="29"/>
      <c r="F67" s="29"/>
      <c r="G67" s="3"/>
      <c r="H67" s="29"/>
      <c r="I67" s="29"/>
    </row>
    <row r="68" spans="1:9" x14ac:dyDescent="0.2">
      <c r="A68" s="29"/>
      <c r="B68" s="32" t="s">
        <v>15</v>
      </c>
      <c r="C68" s="29"/>
      <c r="D68" s="29"/>
      <c r="E68" s="29"/>
      <c r="F68" s="29"/>
      <c r="G68" s="4"/>
      <c r="H68" s="29"/>
      <c r="I68" s="29"/>
    </row>
    <row r="69" spans="1:9" x14ac:dyDescent="0.2">
      <c r="A69" s="29"/>
      <c r="B69" s="32" t="s">
        <v>13</v>
      </c>
      <c r="C69" s="29"/>
      <c r="D69" s="29"/>
      <c r="E69" s="29"/>
      <c r="F69" s="29"/>
      <c r="G69" s="28"/>
      <c r="H69" s="29"/>
      <c r="I69" s="29"/>
    </row>
    <row r="70" spans="1:9" x14ac:dyDescent="0.2">
      <c r="A70" s="29"/>
      <c r="B70" s="32" t="s">
        <v>4</v>
      </c>
      <c r="C70" s="29"/>
      <c r="D70" s="29"/>
      <c r="E70" s="29"/>
      <c r="F70" s="29"/>
      <c r="G70" s="4"/>
      <c r="H70" s="29"/>
      <c r="I70" s="29"/>
    </row>
    <row r="71" spans="1:9" x14ac:dyDescent="0.2">
      <c r="A71" s="29"/>
      <c r="B71" s="32" t="s">
        <v>5</v>
      </c>
      <c r="C71" s="29"/>
      <c r="D71" s="29"/>
      <c r="E71" s="29"/>
      <c r="F71" s="29"/>
      <c r="G71" s="33" t="str">
        <f>IF(G70="Mobilien/Maschinen/Fahrzeuge",5,IF(G70="Immobilien",25,IF(G70="Informatik/Kommunikation",3,"")))</f>
        <v/>
      </c>
      <c r="H71" s="29"/>
      <c r="I71" s="29"/>
    </row>
    <row r="72" spans="1:9" x14ac:dyDescent="0.2">
      <c r="A72" s="29"/>
      <c r="B72" s="32" t="s">
        <v>9</v>
      </c>
      <c r="C72" s="29"/>
      <c r="D72" s="29"/>
      <c r="E72" s="29"/>
      <c r="F72" s="29"/>
      <c r="G72" s="33" t="str">
        <f>IF('Berechnung verr. Aufwand '!$F$12="","",IF(G71="","",IF(G68&lt;1997,0,IF('Berechnung verr. Aufwand '!$F$12-G68&gt;G71,0,G71-('Berechnung verr. Aufwand '!$F$12-G68)))))</f>
        <v/>
      </c>
      <c r="H72" s="29"/>
      <c r="I72" s="29"/>
    </row>
    <row r="73" spans="1:9" x14ac:dyDescent="0.2">
      <c r="A73" s="29"/>
      <c r="B73" s="32" t="s">
        <v>6</v>
      </c>
      <c r="C73" s="29"/>
      <c r="D73" s="29"/>
      <c r="E73" s="29"/>
      <c r="F73" s="29"/>
      <c r="G73" s="34">
        <v>0.04</v>
      </c>
      <c r="H73" s="29"/>
      <c r="I73" s="29"/>
    </row>
    <row r="74" spans="1:9" x14ac:dyDescent="0.2">
      <c r="A74" s="29"/>
      <c r="B74" s="32" t="s">
        <v>7</v>
      </c>
      <c r="C74" s="29"/>
      <c r="D74" s="29"/>
      <c r="E74" s="29"/>
      <c r="F74" s="29"/>
      <c r="G74" s="35">
        <f>IF(OR( G72=0,G72=""),0,ROUND(PMT(G73,G71,G69),0))</f>
        <v>0</v>
      </c>
      <c r="H74" s="29"/>
      <c r="I74" s="29"/>
    </row>
    <row r="75" spans="1:9" x14ac:dyDescent="0.2">
      <c r="A75" s="29"/>
      <c r="B75" s="32"/>
      <c r="C75" s="29"/>
      <c r="D75" s="29"/>
      <c r="E75" s="29"/>
      <c r="F75" s="29"/>
      <c r="G75" s="37"/>
      <c r="H75" s="29"/>
      <c r="I75" s="29"/>
    </row>
    <row r="76" spans="1:9" x14ac:dyDescent="0.2">
      <c r="A76" s="29"/>
      <c r="B76" s="30" t="s">
        <v>37</v>
      </c>
      <c r="C76" s="29"/>
      <c r="D76" s="29"/>
      <c r="E76" s="29"/>
      <c r="F76" s="29"/>
      <c r="G76" s="37"/>
      <c r="H76" s="29"/>
      <c r="I76" s="29"/>
    </row>
    <row r="77" spans="1:9" ht="57" customHeight="1" x14ac:dyDescent="0.2">
      <c r="A77" s="29"/>
      <c r="B77" s="9" t="s">
        <v>3</v>
      </c>
      <c r="C77" s="72"/>
      <c r="D77" s="72"/>
      <c r="E77" s="72"/>
      <c r="F77" s="72"/>
      <c r="G77" s="72"/>
      <c r="H77" s="29"/>
      <c r="I77" s="29"/>
    </row>
    <row r="78" spans="1:9" x14ac:dyDescent="0.2">
      <c r="A78" s="29"/>
      <c r="B78" s="9"/>
      <c r="C78" s="31"/>
      <c r="D78" s="31"/>
      <c r="E78" s="31"/>
      <c r="F78" s="31"/>
      <c r="G78" s="31"/>
      <c r="H78" s="29"/>
      <c r="I78" s="29"/>
    </row>
    <row r="79" spans="1:9" x14ac:dyDescent="0.2">
      <c r="A79" s="29"/>
      <c r="B79" s="32" t="s">
        <v>8</v>
      </c>
      <c r="C79" s="29"/>
      <c r="D79" s="29"/>
      <c r="E79" s="29"/>
      <c r="F79" s="29"/>
      <c r="G79" s="3"/>
      <c r="H79" s="29"/>
      <c r="I79" s="29"/>
    </row>
    <row r="80" spans="1:9" x14ac:dyDescent="0.2">
      <c r="A80" s="29"/>
      <c r="B80" s="32" t="s">
        <v>15</v>
      </c>
      <c r="C80" s="29"/>
      <c r="D80" s="29"/>
      <c r="E80" s="29"/>
      <c r="F80" s="29"/>
      <c r="G80" s="4"/>
      <c r="H80" s="29"/>
      <c r="I80" s="29"/>
    </row>
    <row r="81" spans="1:9" x14ac:dyDescent="0.2">
      <c r="A81" s="29"/>
      <c r="B81" s="32" t="s">
        <v>13</v>
      </c>
      <c r="C81" s="29"/>
      <c r="D81" s="29"/>
      <c r="E81" s="29"/>
      <c r="F81" s="29"/>
      <c r="G81" s="28"/>
      <c r="H81" s="29"/>
      <c r="I81" s="29"/>
    </row>
    <row r="82" spans="1:9" x14ac:dyDescent="0.2">
      <c r="A82" s="29"/>
      <c r="B82" s="32" t="s">
        <v>4</v>
      </c>
      <c r="C82" s="29"/>
      <c r="D82" s="29"/>
      <c r="E82" s="29"/>
      <c r="F82" s="29"/>
      <c r="G82" s="4"/>
      <c r="H82" s="29"/>
      <c r="I82" s="29"/>
    </row>
    <row r="83" spans="1:9" x14ac:dyDescent="0.2">
      <c r="A83" s="29"/>
      <c r="B83" s="32" t="s">
        <v>5</v>
      </c>
      <c r="C83" s="29"/>
      <c r="D83" s="29"/>
      <c r="E83" s="29"/>
      <c r="F83" s="29"/>
      <c r="G83" s="33" t="str">
        <f>IF(G82="Mobilien/Maschinen/Fahrzeuge",5,IF(G82="Immobilien",25,IF(G82="Informatik/Kommunikation",3,"")))</f>
        <v/>
      </c>
      <c r="H83" s="29"/>
      <c r="I83" s="29"/>
    </row>
    <row r="84" spans="1:9" x14ac:dyDescent="0.2">
      <c r="A84" s="29"/>
      <c r="B84" s="32" t="s">
        <v>9</v>
      </c>
      <c r="C84" s="29"/>
      <c r="D84" s="29"/>
      <c r="E84" s="29"/>
      <c r="F84" s="29"/>
      <c r="G84" s="33" t="str">
        <f>IF('Berechnung verr. Aufwand '!$F$12="","",IF(G83="","",IF(G80&lt;1997,0,IF('Berechnung verr. Aufwand '!$F$12-G80&gt;G83,0,G83-('Berechnung verr. Aufwand '!$F$12-G80)))))</f>
        <v/>
      </c>
      <c r="H84" s="29"/>
      <c r="I84" s="29"/>
    </row>
    <row r="85" spans="1:9" x14ac:dyDescent="0.2">
      <c r="A85" s="29"/>
      <c r="B85" s="32" t="s">
        <v>6</v>
      </c>
      <c r="C85" s="29"/>
      <c r="D85" s="29"/>
      <c r="E85" s="29"/>
      <c r="F85" s="29"/>
      <c r="G85" s="34">
        <v>0.04</v>
      </c>
      <c r="H85" s="29"/>
      <c r="I85" s="29"/>
    </row>
    <row r="86" spans="1:9" x14ac:dyDescent="0.2">
      <c r="A86" s="29"/>
      <c r="B86" s="32" t="s">
        <v>7</v>
      </c>
      <c r="C86" s="29"/>
      <c r="D86" s="29"/>
      <c r="E86" s="29"/>
      <c r="F86" s="29"/>
      <c r="G86" s="35">
        <f>IF(OR( G84=0,G84=""),0,ROUND(PMT(G85,G83,G81),0))</f>
        <v>0</v>
      </c>
      <c r="H86" s="29"/>
      <c r="I86" s="29"/>
    </row>
    <row r="87" spans="1:9" x14ac:dyDescent="0.2">
      <c r="A87" s="29"/>
      <c r="B87" s="32"/>
      <c r="C87" s="29"/>
      <c r="D87" s="29"/>
      <c r="E87" s="29"/>
      <c r="F87" s="29"/>
      <c r="G87" s="37"/>
      <c r="H87" s="29"/>
      <c r="I87" s="29"/>
    </row>
    <row r="88" spans="1:9" x14ac:dyDescent="0.2">
      <c r="A88" s="29"/>
      <c r="B88" s="30" t="s">
        <v>38</v>
      </c>
      <c r="C88" s="29"/>
      <c r="D88" s="29"/>
      <c r="E88" s="29"/>
      <c r="F88" s="29"/>
      <c r="G88" s="37"/>
      <c r="H88" s="29"/>
      <c r="I88" s="29"/>
    </row>
    <row r="89" spans="1:9" ht="57" customHeight="1" x14ac:dyDescent="0.2">
      <c r="A89" s="29"/>
      <c r="B89" s="9" t="s">
        <v>3</v>
      </c>
      <c r="C89" s="72"/>
      <c r="D89" s="72"/>
      <c r="E89" s="72"/>
      <c r="F89" s="72"/>
      <c r="G89" s="72"/>
      <c r="H89" s="29"/>
      <c r="I89" s="29"/>
    </row>
    <row r="90" spans="1:9" x14ac:dyDescent="0.2">
      <c r="A90" s="29"/>
      <c r="B90" s="9"/>
      <c r="C90" s="31"/>
      <c r="D90" s="31"/>
      <c r="E90" s="31"/>
      <c r="F90" s="31"/>
      <c r="G90" s="31"/>
      <c r="H90" s="29"/>
      <c r="I90" s="29"/>
    </row>
    <row r="91" spans="1:9" x14ac:dyDescent="0.2">
      <c r="A91" s="29"/>
      <c r="B91" s="32" t="s">
        <v>8</v>
      </c>
      <c r="C91" s="29"/>
      <c r="D91" s="29"/>
      <c r="E91" s="29"/>
      <c r="F91" s="29"/>
      <c r="G91" s="3"/>
      <c r="H91" s="29"/>
      <c r="I91" s="29"/>
    </row>
    <row r="92" spans="1:9" x14ac:dyDescent="0.2">
      <c r="A92" s="29"/>
      <c r="B92" s="32" t="s">
        <v>15</v>
      </c>
      <c r="C92" s="29"/>
      <c r="D92" s="29"/>
      <c r="E92" s="29"/>
      <c r="F92" s="29"/>
      <c r="G92" s="4" t="s">
        <v>39</v>
      </c>
      <c r="H92" s="29"/>
      <c r="I92" s="29"/>
    </row>
    <row r="93" spans="1:9" x14ac:dyDescent="0.2">
      <c r="A93" s="29"/>
      <c r="B93" s="32" t="s">
        <v>13</v>
      </c>
      <c r="C93" s="29"/>
      <c r="D93" s="29"/>
      <c r="E93" s="29"/>
      <c r="F93" s="29"/>
      <c r="G93" s="28"/>
      <c r="H93" s="29"/>
      <c r="I93" s="29"/>
    </row>
    <row r="94" spans="1:9" x14ac:dyDescent="0.2">
      <c r="A94" s="29"/>
      <c r="B94" s="32" t="s">
        <v>4</v>
      </c>
      <c r="C94" s="29"/>
      <c r="D94" s="29"/>
      <c r="E94" s="29"/>
      <c r="F94" s="29"/>
      <c r="G94" s="4"/>
      <c r="H94" s="29"/>
      <c r="I94" s="29"/>
    </row>
    <row r="95" spans="1:9" x14ac:dyDescent="0.2">
      <c r="A95" s="29"/>
      <c r="B95" s="32" t="s">
        <v>5</v>
      </c>
      <c r="C95" s="29"/>
      <c r="D95" s="29"/>
      <c r="E95" s="29"/>
      <c r="F95" s="29"/>
      <c r="G95" s="33" t="str">
        <f>IF(G94="Mobilien/Maschinen/Fahrzeuge",5,IF(G94="Immobilien",25,IF(G94="Informatik/Kommunikation",3,"")))</f>
        <v/>
      </c>
      <c r="H95" s="29"/>
      <c r="I95" s="29"/>
    </row>
    <row r="96" spans="1:9" x14ac:dyDescent="0.2">
      <c r="A96" s="29"/>
      <c r="B96" s="32" t="s">
        <v>9</v>
      </c>
      <c r="C96" s="29"/>
      <c r="D96" s="29"/>
      <c r="E96" s="29"/>
      <c r="F96" s="29"/>
      <c r="G96" s="33" t="str">
        <f>IF('Berechnung verr. Aufwand '!$F$12="","",IF(G95="","",IF(G92&lt;1997,0,IF('Berechnung verr. Aufwand '!$F$12-G92&gt;G95,0,G95-('Berechnung verr. Aufwand '!$F$12-G92)))))</f>
        <v/>
      </c>
      <c r="H96" s="29"/>
      <c r="I96" s="29"/>
    </row>
    <row r="97" spans="1:14" x14ac:dyDescent="0.2">
      <c r="A97" s="29"/>
      <c r="B97" s="32" t="s">
        <v>6</v>
      </c>
      <c r="C97" s="29"/>
      <c r="D97" s="29"/>
      <c r="E97" s="29"/>
      <c r="F97" s="29"/>
      <c r="G97" s="34">
        <v>0.04</v>
      </c>
      <c r="H97" s="29"/>
      <c r="I97" s="29"/>
    </row>
    <row r="98" spans="1:14" x14ac:dyDescent="0.2">
      <c r="A98" s="29"/>
      <c r="B98" s="32" t="s">
        <v>7</v>
      </c>
      <c r="C98" s="29"/>
      <c r="D98" s="29"/>
      <c r="E98" s="29"/>
      <c r="F98" s="29"/>
      <c r="G98" s="35">
        <f>IF(OR( G96=0,G96=""),0,ROUND(PMT(G97,G95,G93),0))</f>
        <v>0</v>
      </c>
      <c r="H98" s="29"/>
      <c r="I98" s="29"/>
    </row>
    <row r="99" spans="1:14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x14ac:dyDescent="0.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x14ac:dyDescent="0.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x14ac:dyDescent="0.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x14ac:dyDescent="0.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x14ac:dyDescent="0.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x14ac:dyDescent="0.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x14ac:dyDescent="0.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x14ac:dyDescent="0.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x14ac:dyDescent="0.2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x14ac:dyDescent="0.2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x14ac:dyDescent="0.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x14ac:dyDescent="0.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x14ac:dyDescent="0.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x14ac:dyDescent="0.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x14ac:dyDescent="0.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x14ac:dyDescent="0.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x14ac:dyDescent="0.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x14ac:dyDescent="0.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x14ac:dyDescent="0.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x14ac:dyDescent="0.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x14ac:dyDescent="0.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x14ac:dyDescent="0.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x14ac:dyDescent="0.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x14ac:dyDescent="0.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x14ac:dyDescent="0.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x14ac:dyDescent="0.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x14ac:dyDescent="0.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x14ac:dyDescent="0.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x14ac:dyDescent="0.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x14ac:dyDescent="0.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x14ac:dyDescent="0.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x14ac:dyDescent="0.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x14ac:dyDescent="0.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x14ac:dyDescent="0.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x14ac:dyDescent="0.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x14ac:dyDescent="0.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x14ac:dyDescent="0.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x14ac:dyDescent="0.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x14ac:dyDescent="0.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x14ac:dyDescent="0.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x14ac:dyDescent="0.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x14ac:dyDescent="0.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x14ac:dyDescent="0.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x14ac:dyDescent="0.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x14ac:dyDescent="0.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x14ac:dyDescent="0.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x14ac:dyDescent="0.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x14ac:dyDescent="0.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</sheetData>
  <sheetProtection password="C61C" sheet="1" objects="1" scenarios="1" selectLockedCells="1"/>
  <mergeCells count="9">
    <mergeCell ref="C65:G65"/>
    <mergeCell ref="C77:G77"/>
    <mergeCell ref="C89:G89"/>
    <mergeCell ref="C41:G41"/>
    <mergeCell ref="B2:G2"/>
    <mergeCell ref="C5:G5"/>
    <mergeCell ref="C17:G17"/>
    <mergeCell ref="C29:G29"/>
    <mergeCell ref="C53:G53"/>
  </mergeCells>
  <phoneticPr fontId="0" type="noConversion"/>
  <dataValidations count="1">
    <dataValidation type="list" allowBlank="1" showInputMessage="1" showErrorMessage="1" sqref="G46 G10 G22 G34 G94 G58 G70 G82">
      <formula1>"Immobilien,Mobilien/Maschinen/Fahrzeuge, Informatik/Kommunikation,---------"</formula1>
    </dataValidation>
  </dataValidation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 verr. Aufwand </vt:lpstr>
      <vt:lpstr>Zuschläge Kap.kosten + Abschr. 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 zur Berechnung der Zuschläge - IVSE</dc:title>
  <dc:creator>Flückiger Tamara, GSI-AIS</dc:creator>
  <cp:lastModifiedBy>Flückiger Tamara, GEF-ZV-ALBA</cp:lastModifiedBy>
  <cp:lastPrinted>2008-11-21T06:36:15Z</cp:lastPrinted>
  <dcterms:created xsi:type="dcterms:W3CDTF">2007-12-04T06:23:09Z</dcterms:created>
  <dcterms:modified xsi:type="dcterms:W3CDTF">2021-07-27T12:20:12Z</dcterms:modified>
</cp:coreProperties>
</file>